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3"/>
  </bookViews>
  <sheets>
    <sheet name="zał1" sheetId="1" r:id="rId1"/>
    <sheet name="zał 2 " sheetId="2" r:id="rId2"/>
    <sheet name="zał 2 a" sheetId="3" r:id="rId3"/>
    <sheet name="zał 2b" sheetId="4" r:id="rId4"/>
    <sheet name="zał 3" sheetId="5" r:id="rId5"/>
    <sheet name="zał 4" sheetId="6" r:id="rId6"/>
    <sheet name="zał 5" sheetId="7" r:id="rId7"/>
    <sheet name="zał 6" sheetId="8" r:id="rId8"/>
    <sheet name="zał 7" sheetId="9" r:id="rId9"/>
    <sheet name="zał 8" sheetId="10" r:id="rId10"/>
    <sheet name="zał 9" sheetId="11" r:id="rId11"/>
    <sheet name="zał 10" sheetId="12" r:id="rId12"/>
    <sheet name="zał 11" sheetId="13" r:id="rId13"/>
    <sheet name="zał 12" sheetId="14" r:id="rId14"/>
  </sheets>
  <definedNames>
    <definedName name="_ftn1" localSheetId="4">'zał 3'!$A$30</definedName>
    <definedName name="_ftnref1" localSheetId="4">'zał 3'!#REF!</definedName>
  </definedNames>
  <calcPr fullCalcOnLoad="1"/>
</workbook>
</file>

<file path=xl/sharedStrings.xml><?xml version="1.0" encoding="utf-8"?>
<sst xmlns="http://schemas.openxmlformats.org/spreadsheetml/2006/main" count="851" uniqueCount="481">
  <si>
    <t>Plan po zmianach</t>
  </si>
  <si>
    <t>Wykonanie</t>
  </si>
  <si>
    <t>%</t>
  </si>
  <si>
    <t>Pozostała działalność</t>
  </si>
  <si>
    <t>ADMINISTRACJA PUBLICZNA</t>
  </si>
  <si>
    <t>Urzędy naczelnych organów władzy państwowej, kontroli i ochrony prawa</t>
  </si>
  <si>
    <t>OGÓŁEM</t>
  </si>
  <si>
    <t>kwoty w złotych</t>
  </si>
  <si>
    <t xml:space="preserve"> </t>
  </si>
  <si>
    <t>Wyszczególnienie</t>
  </si>
  <si>
    <t>A. DOCHODY</t>
  </si>
  <si>
    <t>B. WYDATKI (B1 + B2)</t>
  </si>
  <si>
    <t xml:space="preserve">    B1. Wydatki bieżące</t>
  </si>
  <si>
    <t xml:space="preserve">    B2. Wydatki majątkowe</t>
  </si>
  <si>
    <t>C. WYNIK (A-B)</t>
  </si>
  <si>
    <t>D. FINANSOWANIE (D1 - D2)</t>
  </si>
  <si>
    <t>D1. Przychody ogółem</t>
  </si>
  <si>
    <t>z tego:</t>
  </si>
  <si>
    <t xml:space="preserve">    D1.1. Kredyty bankowe</t>
  </si>
  <si>
    <t xml:space="preserve">    D1.2. Pożyczki (uzyskane)</t>
  </si>
  <si>
    <t xml:space="preserve">    D1.3. Spłaty pożyczek udzielonych </t>
  </si>
  <si>
    <t xml:space="preserve">    D1.4. Nadwyżka z lat ubiegłych</t>
  </si>
  <si>
    <t xml:space="preserve">    D1.5. Papiery wartościowe</t>
  </si>
  <si>
    <t xml:space="preserve">    D1.6. Obligacje jednostek samorządowych  oraz związków komunalnych</t>
  </si>
  <si>
    <t xml:space="preserve">    D1.7. Prywatyzacja majątku j.s.t.</t>
  </si>
  <si>
    <t xml:space="preserve">    D1.8. Inne źródła</t>
  </si>
  <si>
    <t>D2. Rozchody ogółem</t>
  </si>
  <si>
    <t xml:space="preserve">    D2.1. Spłaty kredytów</t>
  </si>
  <si>
    <t xml:space="preserve">    D2.2. Pożyczki (udzielone)</t>
  </si>
  <si>
    <t xml:space="preserve">    D2.3. Spłaty pożyczek</t>
  </si>
  <si>
    <t xml:space="preserve">    D2.4. Lokaty w bankach</t>
  </si>
  <si>
    <t xml:space="preserve">    D2.5. Wykup papierów wartościowych</t>
  </si>
  <si>
    <t xml:space="preserve">    D2.6. Wykup obligacji samorządowych</t>
  </si>
  <si>
    <t xml:space="preserve">    D2.7. Inne cele</t>
  </si>
  <si>
    <t>ZAŁĄCZNIK NR 3</t>
  </si>
  <si>
    <t>Lp.</t>
  </si>
  <si>
    <t>Dział</t>
  </si>
  <si>
    <t>Kwota dotacji z budżetu gminy</t>
  </si>
  <si>
    <t>Razem</t>
  </si>
  <si>
    <t>921/92116</t>
  </si>
  <si>
    <t>Dzał/              Rozdział</t>
  </si>
  <si>
    <t>Rozdział</t>
  </si>
  <si>
    <t>WYDATKI</t>
  </si>
  <si>
    <t>DOCHODY</t>
  </si>
  <si>
    <t>URZĘDY NACZELNYCH ORGANÓW WŁADZY PAŃSWOWEJ KONTROLI I OCHRONY PRAWA ORAZ SĄDOWNICTWA</t>
  </si>
  <si>
    <t>Treść</t>
  </si>
  <si>
    <t>x</t>
  </si>
  <si>
    <t>O10</t>
  </si>
  <si>
    <t>O1095</t>
  </si>
  <si>
    <t>ROLNICTWO I ŁOWIECTWO</t>
  </si>
  <si>
    <t>ZAŁĄCZNIK NR 5</t>
  </si>
  <si>
    <t>Oświata i wychowanie</t>
  </si>
  <si>
    <t>Gminna Biblioteka Publiczna w Wiskitkach</t>
  </si>
  <si>
    <t>POMOC  SPOŁECZNA</t>
  </si>
  <si>
    <t>WYKONANIE    DOCHODÓW</t>
  </si>
  <si>
    <t>Rolnictwo i łowiectwo</t>
  </si>
  <si>
    <t>O1010</t>
  </si>
  <si>
    <t>Wpływy z różnych dochodów</t>
  </si>
  <si>
    <t>Wpływy z usług</t>
  </si>
  <si>
    <t>Pozostałe odsetki</t>
  </si>
  <si>
    <t>Gospodarka mieszkaniowa</t>
  </si>
  <si>
    <t>Gospodarka gruntami i nieruchomościami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</si>
  <si>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</si>
  <si>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</si>
  <si>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</si>
  <si>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</si>
  <si>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</si>
  <si>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Podatek od spadków i darowizn</t>
  </si>
  <si>
    <t>Podatek dochodowy od osób fizycznych</t>
  </si>
  <si>
    <t>Różne rozliczenia</t>
  </si>
  <si>
    <t>Subwencja ogólna z budżetu państwa</t>
  </si>
  <si>
    <t>Szkoły podstawowe</t>
  </si>
  <si>
    <t>Pomoc społeczna</t>
  </si>
  <si>
    <t>Domy pomocy społecznej</t>
  </si>
  <si>
    <t>Zasiłki i pomoc w naturze oraz składki na ubezpieczenia emerytalne i rentowe</t>
  </si>
  <si>
    <t>Ośrodki Pomocy Społecznej</t>
  </si>
  <si>
    <t>Pomoc materialna dla uczniów</t>
  </si>
  <si>
    <t>ZADANIA ZLECONE</t>
  </si>
  <si>
    <t>Dotacje celowe otrzymane z budżetu państwa na realizację zadań bieżących z zakresu administracji rządowej oraz innych zadań zleconych gminie ustawami</t>
  </si>
  <si>
    <t>Administracja publiczna</t>
  </si>
  <si>
    <t>Urzędy Wojewódzkie</t>
  </si>
  <si>
    <t>Urzędy naczelnych organów władzy państwowej, kontroli i ochrony prawa oraz sądownictwa</t>
  </si>
  <si>
    <t>Bezpieczeństwo publiczne i ochrona przeciwpożarowa</t>
  </si>
  <si>
    <t>OGÓŁEM DOCHODY</t>
  </si>
  <si>
    <t>WYKONANIE    WYDATKÓW</t>
  </si>
  <si>
    <t>Przedszkola</t>
  </si>
  <si>
    <t>ZAŁĄCZNIK  NR 4</t>
  </si>
  <si>
    <t>Lp</t>
  </si>
  <si>
    <t>Nazwa zadania inwestycyjnego</t>
  </si>
  <si>
    <t>Plan po zmianie</t>
  </si>
  <si>
    <t>Wskaź 
nik</t>
  </si>
  <si>
    <t>600</t>
  </si>
  <si>
    <t>Razem dział 600 - Transport i łączność</t>
  </si>
  <si>
    <t>Razem dział 801- Oświata i wychowanie</t>
  </si>
  <si>
    <t>Razem dział 900 - Gospodarka komunalna i ochrona środowiska</t>
  </si>
  <si>
    <t>Ogółem</t>
  </si>
  <si>
    <t>Razem dział 010-  Rolnictwo i łowiectwo</t>
  </si>
  <si>
    <t>60016</t>
  </si>
  <si>
    <t>NAZWA</t>
  </si>
  <si>
    <t xml:space="preserve">   w tym:</t>
  </si>
  <si>
    <t>bieżące</t>
  </si>
  <si>
    <t>majątkowe</t>
  </si>
  <si>
    <t>Wpływy z róznych opłat</t>
  </si>
  <si>
    <t>Nazwa</t>
  </si>
  <si>
    <t>Wydatki bieżące</t>
  </si>
  <si>
    <t>w tym:</t>
  </si>
  <si>
    <t>Wydatki majątkowe</t>
  </si>
  <si>
    <t>Wytwarzanie i zaopatrywanie w energię elektryczną, gaz i wodę</t>
  </si>
  <si>
    <t>Wpływy z opłat za  zarząd, użytkowanie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</si>
  <si>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charakterze.</t>
  </si>
  <si>
    <t>Wpłaty z tytułu odpłatnego nabycia prawa własności oraz prawa użytkowania wieczystego nieruchomości</t>
  </si>
  <si>
    <t>Admnistracja publiczna</t>
  </si>
  <si>
    <t>Dochody jednostek samorządu terytorialnego związane z realizacją zadań z zakresu administracji rządowej oraz innych zadań zleconych ustawami</t>
  </si>
  <si>
    <t>Dochody od osób prawnych,osób fizycznych i innych jednostek nieposiadających osobowości prawnej oraz wydatki zwiazane z ich poborem</t>
  </si>
  <si>
    <t>Podatek od działalności gospodarczej osób fizycznych, opłacany w formie karty podatkowej</t>
  </si>
  <si>
    <t>Podatek od czynności cywilno-prawnych</t>
  </si>
  <si>
    <t>Wpływy z opłaty targowej</t>
  </si>
  <si>
    <t>Wpływy z opłat za wydawanie zezwoneń na sprzedaż alkoholu</t>
  </si>
  <si>
    <t>Podatek dochod od osób prawnych</t>
  </si>
  <si>
    <t xml:space="preserve">Dochody z tytułu najmu i dzierżawy składników majątkowych Skarbu Państwa, jednostek samorządu terytorialnego lub innych jednostek zaliczanych do sektora finansów publicznych oraz innych umów o podobnym charakterze </t>
  </si>
  <si>
    <t xml:space="preserve">Dotacje celowe otrzymane z budżetu państwa na realizację własnych zadań bieżących gmin   </t>
  </si>
  <si>
    <t>Edukacyjna Opieka Wychowawcza</t>
  </si>
  <si>
    <t>Świadczenia rodzinne, fundusz alimentacyjny oraz składki na ubezpieczenia emerytalne i rentowe z ubezpieczenia społecznego</t>
  </si>
  <si>
    <t>Wykonanie razem</t>
  </si>
  <si>
    <t>%
 6:5</t>
  </si>
  <si>
    <t>Infrastruktura wodociągowa i sanitacyjna wsi</t>
  </si>
  <si>
    <t>O1030</t>
  </si>
  <si>
    <t>Handel</t>
  </si>
  <si>
    <t>Transport i łączność</t>
  </si>
  <si>
    <t>Drogi publiczne powiatowe</t>
  </si>
  <si>
    <t>Drogi publiczne gminne</t>
  </si>
  <si>
    <t>Różne jednostki obsługi gospodarki mieszkaniowej</t>
  </si>
  <si>
    <t>Działalność usługowa</t>
  </si>
  <si>
    <t>Plany zagospodarowania przestrzennego</t>
  </si>
  <si>
    <t xml:space="preserve">Rady Gmin </t>
  </si>
  <si>
    <t>Urzędy Gmin</t>
  </si>
  <si>
    <t>Promocja jednostek samorządu terytorialnego</t>
  </si>
  <si>
    <t>Komendy Wojewódzkie Policji</t>
  </si>
  <si>
    <t>Ochotnicze straże pożarne</t>
  </si>
  <si>
    <t>Obsługa długu publicznego</t>
  </si>
  <si>
    <t>Rezerwy ogólne i celowe</t>
  </si>
  <si>
    <t>Oddziały przedszkolne w szkołach podstawowych</t>
  </si>
  <si>
    <t>Gimnazja</t>
  </si>
  <si>
    <t>Dowożenie uczniów do szkół</t>
  </si>
  <si>
    <t>Zespoły obsługi ekonomiczno- administracyjny szkół</t>
  </si>
  <si>
    <t>Dokształcanie i doskonalenie nauczycieli</t>
  </si>
  <si>
    <t>Ochrona zdrowia</t>
  </si>
  <si>
    <t>Zwalczanie narkomani</t>
  </si>
  <si>
    <t>Przeciwdziałanie alkoholizmowi</t>
  </si>
  <si>
    <t>Dodatki mieszkaniowe</t>
  </si>
  <si>
    <t>Usługi opiekuńcze i specjalistyczne usługi   opiekuńcze</t>
  </si>
  <si>
    <t>Świetlice szkolne</t>
  </si>
  <si>
    <t>Doskonalenie i dokształcenie nauczycieli</t>
  </si>
  <si>
    <t>Gospodarka komunalna i ochrona środowiska</t>
  </si>
  <si>
    <t>Oczyszczanie miast i wsi</t>
  </si>
  <si>
    <t>Utrzymanie zieleni w miastach i gminach</t>
  </si>
  <si>
    <t>Oświetlenie ulic,placów i dróg</t>
  </si>
  <si>
    <t>Kultura i ochrona dziedzictwa narodowego</t>
  </si>
  <si>
    <t>Pozostałe zadania w zakresie kultury</t>
  </si>
  <si>
    <t>Biblioteki</t>
  </si>
  <si>
    <t>Zadania w zakresie kultury fizycznej i sportu</t>
  </si>
  <si>
    <t>OGÓŁEM   WYDATKI</t>
  </si>
  <si>
    <t>Plan po zmanach</t>
  </si>
  <si>
    <t xml:space="preserve">                      ZAŁĄCZNIK Nr 2</t>
  </si>
  <si>
    <t xml:space="preserve">            ZAŁĄCZNIK  NR 1</t>
  </si>
  <si>
    <t>Kwota dotacji</t>
  </si>
  <si>
    <t>Jednostki sektora finansów publicznych</t>
  </si>
  <si>
    <t>Nazwa jednostki</t>
  </si>
  <si>
    <t>Samorząd Województwa Mazowieckiego</t>
  </si>
  <si>
    <t>Jednostki spoza sektora finansów publicznych</t>
  </si>
  <si>
    <t>Nazwa zadania</t>
  </si>
  <si>
    <t xml:space="preserve">                                                      </t>
  </si>
  <si>
    <t xml:space="preserve">                                                   </t>
  </si>
  <si>
    <t>Plan</t>
  </si>
  <si>
    <t>I.</t>
  </si>
  <si>
    <t>Dochody od osób prawnych osób fizycznych i innych jednostek nieposiadajacych osobowości prawnej oraz wydatki zwiazane z ich poborem</t>
  </si>
  <si>
    <t>Wpływy z innych opłat stanowiacych dochody jednostek samorządu terytorialnego</t>
  </si>
  <si>
    <t>II.</t>
  </si>
  <si>
    <t>Zwalczanie narkomanii</t>
  </si>
  <si>
    <t>Wpływy z innych opłat lokalnych pobieranych przez jst. na podstawie odrębnych ustaw</t>
  </si>
  <si>
    <t>Przetwórstwo przemysłowe</t>
  </si>
  <si>
    <t>Rozwój przedsiębiorczości</t>
  </si>
  <si>
    <t xml:space="preserve">Dostarczanie wody </t>
  </si>
  <si>
    <t>świadczenia na rzecz osób fizycznych</t>
  </si>
  <si>
    <t xml:space="preserve">                                           </t>
  </si>
  <si>
    <t xml:space="preserve">                           ZAŁĄCZNIK NR 6</t>
  </si>
  <si>
    <t xml:space="preserve">                                                                          ZAŁĄCZNIK NR 7 </t>
  </si>
  <si>
    <t>ZAŁĄCZNIK NR 8</t>
  </si>
  <si>
    <t xml:space="preserve">    A1. Dochody  bieżące</t>
  </si>
  <si>
    <t xml:space="preserve">    A2. Dochody majątkowe</t>
  </si>
  <si>
    <t>wynagrodzenia i składki od nich naliczane</t>
  </si>
  <si>
    <t>obsługa długu</t>
  </si>
  <si>
    <t>Zasiłki stałe</t>
  </si>
  <si>
    <t>Obsługa papierów wartościowych, kredytów i pożyczek jednostek samorządu terytorialnego</t>
  </si>
  <si>
    <t>Pozostałe zadania w zakresie polityki społecznej</t>
  </si>
  <si>
    <t>Składki na ubezpieczenie zdrowotne opłacane za osoby pobierajace niektóre świadczenia z pomicy spolecznej, niektóre świadczenia rodzinne  oraz za osoby uczestniczące w zajęciach w centrum integracji społecznej</t>
  </si>
  <si>
    <t xml:space="preserve">                      ZAŁĄCZNIK Nr 2 A</t>
  </si>
  <si>
    <t>wydatki zwiazane z realizacją zadań statutowych</t>
  </si>
  <si>
    <t>dotacje</t>
  </si>
  <si>
    <t>wydatki na programy z udziałem środków euro-     pejskich</t>
  </si>
  <si>
    <t xml:space="preserve">Izby   Rolnicze </t>
  </si>
  <si>
    <t xml:space="preserve">Izby Rolnicze </t>
  </si>
  <si>
    <t xml:space="preserve">                                                                                   ZĄŁACZNIK NR 9 </t>
  </si>
  <si>
    <t>WYKONANIE</t>
  </si>
  <si>
    <t xml:space="preserve">Drogi publiczne </t>
  </si>
  <si>
    <t>Domy i ośrodki kultury, świetlice i kluby</t>
  </si>
  <si>
    <t xml:space="preserve">Kultura fizyczna </t>
  </si>
  <si>
    <t xml:space="preserve">Pozostałe  odsetki </t>
  </si>
  <si>
    <t xml:space="preserve">Wpływy z opłaty skarbowej  </t>
  </si>
  <si>
    <t>Wpływy z różnych opłat</t>
  </si>
  <si>
    <t>Składki na ubezpieczenie zdrowotne opłacane za osoby pobierajace niektóre świadczenia z pomocy spolecznej, niektóre świadczenia rodzinne  oraz za osoby uczestniczące w zajęciach w centrum integracji społecznej</t>
  </si>
  <si>
    <t>Drogi publiczne</t>
  </si>
  <si>
    <t>Upowszechnienie  kultury fizycznej i sportu, organizacja imprez rekreacyjno-sportowych oraz organizowanie zajęć i współzawodnictwa sportowego</t>
  </si>
  <si>
    <t>Usługi opiekuńcze i specjalistyczne usługi opiekuńcze</t>
  </si>
  <si>
    <t xml:space="preserve">Budowa kanalizacji sanitarnej w Gminie Wiskitki i oczyszczalni ścieków w m. Guzów </t>
  </si>
  <si>
    <t>Zadania w zakresie przeciwdziałania przemocy w rodzinie</t>
  </si>
  <si>
    <t>Gospodarka odpadami</t>
  </si>
  <si>
    <t>Filharmonie, orkiestry, chóry i kapele</t>
  </si>
  <si>
    <t xml:space="preserve">Zadania w zakresie kultury fizycznej </t>
  </si>
  <si>
    <t>ZAŁĄCZNIK nr 9</t>
  </si>
  <si>
    <t>nie dzieli się</t>
  </si>
  <si>
    <t>Dotacja celowa w ramach programów finansowanych z udziałem srodków europejskich oraz srodków o których mowa w art.5 ust.1 pkt 3 oraz ust.3 pkt 5 i 6 ustawy, lub płatności w ramach budżetu środków europejskich</t>
  </si>
  <si>
    <t>Grzywny, mandaty i inne kary pieniężne od osób fizycznych</t>
  </si>
  <si>
    <t>Rodziny zastępcze</t>
  </si>
  <si>
    <t>Wspieranie rodziny</t>
  </si>
  <si>
    <t>Gospodarka ściekowa i ochrona wód</t>
  </si>
  <si>
    <t>Obiekty sportowe</t>
  </si>
  <si>
    <t>750</t>
  </si>
  <si>
    <t>75023</t>
  </si>
  <si>
    <t>Razem dział 750 - Administracja publiczna</t>
  </si>
  <si>
    <t>Rozbudowa istniejącej strażnicy OSP w Nowych Kozłowicach o pomieszczenia garażowe i pomieszczenia gospodarcze wraz z przebudową dachu nad częścią istniejacą i budową zjazdu na drogę powiatową</t>
  </si>
  <si>
    <t>Razem dział 754 - Bezpieczeństwo publiczne i ochrona przeciwpożarowa</t>
  </si>
  <si>
    <t>Przebudowa stadionu sportowego w Wiskitkach przy ul. Zagródż - etap II</t>
  </si>
  <si>
    <t>Razem dział 921 - Kultura i ochrona dziedzictwa narodowego</t>
  </si>
  <si>
    <t>Razem dział 926 - Kultura fizyczna</t>
  </si>
  <si>
    <t>Przebudowa kotłowni olejowej w budynku oddziału przedszkolnego Szkoły Podstawowej we Franciszkowie</t>
  </si>
  <si>
    <t>Obrona narodowa</t>
  </si>
  <si>
    <t xml:space="preserve">Dotacje celowe w ramach programów finansowanych z udziałem środków europejskich oraz środków, o których mowa w art.5 ust.1 pkt.3 oraz ust 3 pkt 5 i 6 ustawy,lub platności w ramach budżetu środków europejskich </t>
  </si>
  <si>
    <t>Powiat Żyrardowski</t>
  </si>
  <si>
    <t>Wpłata środków finansowych z niewykorzystanych w terminie wydatków niewygasających z upływem roku budżetowego</t>
  </si>
  <si>
    <t>Wpływy ze zwrotów dotacji oraz płatności, w tym wykorzystanych niezgodnie z przeznaczeniem lub wykorzystanych z naruszeniem procedur, o których mowa w art. 184 ustawy dot. dochodów majątkowych</t>
  </si>
  <si>
    <t xml:space="preserve">Dotacje celowe w ramach programów finansowanych z udziałem środków europejskich oraz środków, o których mowa w art.5 ust.1 pkt.3 oraz ust 3 pkt 5 i 6 ustawy, lub platności w ramach budżetu środków europejskich </t>
  </si>
  <si>
    <t>Budowa wodociągu w ul. Chemików w Wiskitkach</t>
  </si>
  <si>
    <t>Budowa wodociągu zasilającego przepompownię wody ŁUBNO</t>
  </si>
  <si>
    <t>Budowa systemu do zarzadzania pracą SUW Feliksów, przepompowni wody Cyganka i Łubno</t>
  </si>
  <si>
    <t>Budowa sieci wodociągowej w ul. Wspólnej i Spółdzielczej w Wiskitkach</t>
  </si>
  <si>
    <t>Budowa kanalizacji sanitarnej z kanałami bocznymi w m. Sokule w Gminie Wiskitki</t>
  </si>
  <si>
    <t>Budowa odcinków przyłączy kanalizacyjnych w pasie drogi gminnej ul. Wspólna i Spółdzielcza w Wiskitkach</t>
  </si>
  <si>
    <t>Budowa przepustu w m. Guzów ul. Jana III Sobieskiego</t>
  </si>
  <si>
    <t>Przebudowa drogi gminnej   Aleja Partyzantów w m. Jesionka - etap II wykonanie chodnika na odcinku od torów kolejowych do drogi powiatowej</t>
  </si>
  <si>
    <t>Modernizacja nawierzchni wraz z odwodnieniem na drodze gminnej ul. Ogrodowa w Wiskitkach</t>
  </si>
  <si>
    <t>Modernizacja nawierzchni drogi gminnej ul. Jaśminowa w m. Franciszków</t>
  </si>
  <si>
    <t>Modernizacja gminnej relacji Wola Miedniewska (dz. 78) - Czerwona Niwa Parcel (dz. 123)</t>
  </si>
  <si>
    <t>Modernizacja drogi gminnej relacji Nowy Drzewicz (dz. 138/2) - Stary Drzewicz (dz. 273).</t>
  </si>
  <si>
    <t>Zakup gruntów pod drogi gminne</t>
  </si>
  <si>
    <t>Zakup samochodu dostawczego</t>
  </si>
  <si>
    <t>Modernizacja pokrycia dachowego OSP w Wiskitkach nad salą i garażami</t>
  </si>
  <si>
    <t>Rozbudowa budynku OSP Jesionka o miejsca garażowe</t>
  </si>
  <si>
    <t>Modernizacja  systemu  monitoringu wizyjnego parku wraz z centrum Wiskitek</t>
  </si>
  <si>
    <t>Wykonanie monitoringu w m. Guzów Osada</t>
  </si>
  <si>
    <t>Zakup samochodu bojowego dla OSP Miedniewice /w tym w ramach funfuszu sołeckiego: Kamionka 500 zł, Miedniewice 16.000 zł, Nowa Wieś 1.000 zł, Popielarnia 500 zł, Wola Miedniewska 500 zł/</t>
  </si>
  <si>
    <t>Przebudowa kotłowni olejowej w budynku Szkoły Podstawowej we Franciszkowie</t>
  </si>
  <si>
    <t>Budowa przedszkola w Wiskitkach</t>
  </si>
  <si>
    <t>Budowa boiska przy Szkole Podstawowej w Wiskitkach</t>
  </si>
  <si>
    <t>Modernizacja budynku dydaktycznego Szkoły Podstawowej w Guzowie</t>
  </si>
  <si>
    <t>Wykonanie instalacji systemu alarmowego na oczyszczalni ścieków</t>
  </si>
  <si>
    <t>Zakup instrumentów muzycznych dla orkiestry przy OSP Wiskitki</t>
  </si>
  <si>
    <t>Budowa Gminnego Domu Kultury w Wiskitkach</t>
  </si>
  <si>
    <t>Wykonanie ocieplenia i c.o. w budynku świetlicy wiejskiej w Starych Kozłowicach /w tym w ramach funduszu sołeckiego 10.000 zł/</t>
  </si>
  <si>
    <t>Wybory do Parlamentu Europejskiego</t>
  </si>
  <si>
    <t>Pozostałe wydatki obronne</t>
  </si>
  <si>
    <t>Obrona cywilna</t>
  </si>
  <si>
    <t>Oświetlenie ulic, placów i dróg</t>
  </si>
  <si>
    <t>Kwota</t>
  </si>
  <si>
    <t>Wpływy i wydatki związane z gromadzeniem środków z opłat i kar za korzystanie ze środowiska</t>
  </si>
  <si>
    <t>Załącznik nr 11 do Uchwały budżetowej na 2014 r.</t>
  </si>
  <si>
    <t xml:space="preserve">Dochody od osób prawnych osób fizycznych i innych jednostek nieposiadajacych osobowości prawnej </t>
  </si>
  <si>
    <t>Wpływy z innych lokalnych opłat pobieranych przez jednostki samorządu terytorialnego na podstawie odrębnych ustaw</t>
  </si>
  <si>
    <t>Urzędy gmin</t>
  </si>
  <si>
    <t xml:space="preserve">                                                                                 </t>
  </si>
  <si>
    <t xml:space="preserve">                                                               </t>
  </si>
  <si>
    <t>Nazwa sołectwa lub innej jednostki pomocniczej</t>
  </si>
  <si>
    <t>Nazwa zadania, przedsięwzięcia</t>
  </si>
  <si>
    <t>Planowane wydatki</t>
  </si>
  <si>
    <t>w tym</t>
  </si>
  <si>
    <t>Łączne</t>
  </si>
  <si>
    <t>wydatki</t>
  </si>
  <si>
    <t>Aleksandrów</t>
  </si>
  <si>
    <t>integracja mieszkańców</t>
  </si>
  <si>
    <t>Antoniew</t>
  </si>
  <si>
    <t>kopanie i odtwarzanie rowów przy drodze gminnej</t>
  </si>
  <si>
    <t>fundusz integracyjny na imprezy kulturalno-sportowe</t>
  </si>
  <si>
    <t>Babskie Budy</t>
  </si>
  <si>
    <t>integracja wsi</t>
  </si>
  <si>
    <t>remont drogi gminnej</t>
  </si>
  <si>
    <t>oczyszczanie i pogłębianie rowów przy drodze gminnej</t>
  </si>
  <si>
    <t>Cyganka</t>
  </si>
  <si>
    <t>udrożnienie rowów przy drodze gminnej</t>
  </si>
  <si>
    <t>naprawa drogi brukowej</t>
  </si>
  <si>
    <t>Czerwona Niwa</t>
  </si>
  <si>
    <t>Czerwona Niwa Parcel</t>
  </si>
  <si>
    <t>czyszczenie rowów przy drodze gminnej</t>
  </si>
  <si>
    <t>wyposażenie świetlicy (kominek, piecyk, stoliki)</t>
  </si>
  <si>
    <t>Duninopol - Podbuszyce</t>
  </si>
  <si>
    <t>promowanie sołectwa na dożynkach gminnych</t>
  </si>
  <si>
    <t>Działki</t>
  </si>
  <si>
    <t>zakup dla OSP Działki ubrań ochronnych oraz sprzętu</t>
  </si>
  <si>
    <t>Feliksów</t>
  </si>
  <si>
    <t>Franciszków</t>
  </si>
  <si>
    <t>udrożnienie, odkrzaczanie i oczyszczenie rowów przy ul. Brzozowej, Kolejowej, Modrzewiowej oraz wymiana przepustu przy ul. Kasztanowej</t>
  </si>
  <si>
    <t>zakupy dla OSP w Jesionce</t>
  </si>
  <si>
    <t>Guzów</t>
  </si>
  <si>
    <t>zakup wyposażenia na plac zabaw</t>
  </si>
  <si>
    <t>Guzów Osada</t>
  </si>
  <si>
    <t>pielęgnacja zieleni</t>
  </si>
  <si>
    <t>monitoring</t>
  </si>
  <si>
    <t>Hipolitów</t>
  </si>
  <si>
    <t>remont drogi gminnej na wsi Hipolitów</t>
  </si>
  <si>
    <t>czyszczenie rowu przy drodze gminnej</t>
  </si>
  <si>
    <t>Janówek</t>
  </si>
  <si>
    <t>wycinka krzaków przy drodze gminnej</t>
  </si>
  <si>
    <t>spotkanie integracyjne  mieszkańców</t>
  </si>
  <si>
    <t>Jesionka</t>
  </si>
  <si>
    <t>renowacja, czyszczenie i odkrzaczanie rowów przydrożnych</t>
  </si>
  <si>
    <t>zakupy materiałów dla OSP w Jesionce</t>
  </si>
  <si>
    <t>oświetlenie uliczne na ulicy Granicznej</t>
  </si>
  <si>
    <t>Józefów</t>
  </si>
  <si>
    <t>wykopanie rowu wzdłuż pasa drogowego</t>
  </si>
  <si>
    <t>poszerzenie i utwardzenie drogi</t>
  </si>
  <si>
    <t>Kamionka</t>
  </si>
  <si>
    <t>oczyszczanie rowów przy drodze gminnej</t>
  </si>
  <si>
    <t>dofinansowanie zakupu samochodu bojowego dla OSP Miedniewice</t>
  </si>
  <si>
    <t>Łubno</t>
  </si>
  <si>
    <t>zakupy materiałów do remontu ogrodzenia dla OSP Jesionka</t>
  </si>
  <si>
    <t>remont przepustu w ciągu drogi gminnej 404 wjazd na ul. Kwiatową</t>
  </si>
  <si>
    <t>odtworzenie rowu w ciągu drogi gminnej ul Piękna i przepusty</t>
  </si>
  <si>
    <t>remont przepustu na drodze gminnej ul. Jutrzenki</t>
  </si>
  <si>
    <t>wyleszowanie drogi gminnej, remont nawierzchni</t>
  </si>
  <si>
    <t>Miedniewice</t>
  </si>
  <si>
    <t>Morgi</t>
  </si>
  <si>
    <t>Nowa Wieś</t>
  </si>
  <si>
    <t>oczyszczanie i odkrzaczanie rowów przydrożnych</t>
  </si>
  <si>
    <t>Nowe Kozłowice</t>
  </si>
  <si>
    <t>udrożnienie rowu przy drodze gminnej, przepustów oraz odprowadzenie wody</t>
  </si>
  <si>
    <t>Nowy Drzewicz</t>
  </si>
  <si>
    <t>odwodnienie rowów przy drogach gminnych</t>
  </si>
  <si>
    <t>Nowy Oryszew</t>
  </si>
  <si>
    <t>udrożnienie rowu przy drodze gminnej</t>
  </si>
  <si>
    <t>Oryszew-Osada</t>
  </si>
  <si>
    <t>odwodnienie rowów przy drodze gminnej</t>
  </si>
  <si>
    <t>Podoryszew-Stara Wieś</t>
  </si>
  <si>
    <t>pogłębienie rowów przy drodze gminnej</t>
  </si>
  <si>
    <t>integracja mieszkańców - zorganizowanie Dnia Dziecka</t>
  </si>
  <si>
    <t>Popielarnia</t>
  </si>
  <si>
    <t>spotkanie integracyjne</t>
  </si>
  <si>
    <t>utwardzenie drogi Popielarnia - Smolarnia  (nr 125)</t>
  </si>
  <si>
    <t>zakup samochodu strażackiego dla OSP Miedniewice</t>
  </si>
  <si>
    <t>Prościeniec</t>
  </si>
  <si>
    <t>budowa placu zabaw</t>
  </si>
  <si>
    <t>Różanów</t>
  </si>
  <si>
    <t>doświetlenie na drodze Czerwona Niwa Różanów</t>
  </si>
  <si>
    <t>Smolarnia</t>
  </si>
  <si>
    <t>doświetlenie miejscowości</t>
  </si>
  <si>
    <t>spotkanie integracyjne w czasie dożynek</t>
  </si>
  <si>
    <t>Sokule</t>
  </si>
  <si>
    <t>wyczyszczenie i pogłębienie rowu przy drodze gminnej - dokończenie</t>
  </si>
  <si>
    <t>Stare Kozłowice</t>
  </si>
  <si>
    <t>wyposażenie placu zabaw</t>
  </si>
  <si>
    <t>promowanie sołectwa na dożynkach</t>
  </si>
  <si>
    <t>ocieplenie i wykonanie CO w świetlicy</t>
  </si>
  <si>
    <t>Starowiskitki</t>
  </si>
  <si>
    <t>odprowadzenie wody z dróg i rowów przydrożnych</t>
  </si>
  <si>
    <t>integracja</t>
  </si>
  <si>
    <t>Starowiskitki Parcel</t>
  </si>
  <si>
    <t>Stary Drzewicz</t>
  </si>
  <si>
    <t>czyszczenie i konserwacja rowów przydrożnych</t>
  </si>
  <si>
    <t>Tomaszew</t>
  </si>
  <si>
    <t>odtworzenie rowu przydrożnego</t>
  </si>
  <si>
    <t>Wiskitki</t>
  </si>
  <si>
    <t>oświetlenie ul. Słonecznej w m. Wiskitki</t>
  </si>
  <si>
    <t>udrożnienie rowów przy ul. Kościuszki i Armii Krajowej</t>
  </si>
  <si>
    <t xml:space="preserve">Wola Miedniewska </t>
  </si>
  <si>
    <t>utwardzenie drogi - żużel do posesji</t>
  </si>
  <si>
    <t>wycinka zakrzaczeń i drzew, pogłębienie rowu k/działki 214</t>
  </si>
  <si>
    <t>naprawa, wymiana przepustów</t>
  </si>
  <si>
    <t>Wydatki wykonane</t>
  </si>
  <si>
    <t>Wykonanie w %</t>
  </si>
  <si>
    <t>Wykonanie zł</t>
  </si>
  <si>
    <t>Załącznik nr 12</t>
  </si>
  <si>
    <t xml:space="preserve">Załącznik nr 11 </t>
  </si>
  <si>
    <t>Załącznik nr 10</t>
  </si>
  <si>
    <t>Budowa kanalizacji sanitarnej w miejscowościach Jesionka, Stare kozłowice i Nowe Kozłowice w Gminie Wiskitki</t>
  </si>
  <si>
    <t>Modernizacja nawierzchni drogi gminnej (dz. 124, 136, 145 ) w m. Różanów</t>
  </si>
  <si>
    <t>Budowa placu zabaw w m. Prościeniec / w tym w ramach funduszu sołeckiego Prościeniec 8.734,28 zł/</t>
  </si>
  <si>
    <t>Wykonanie systemu do sterowania dopływem wody do przepompowni ŁUBNO</t>
  </si>
  <si>
    <t xml:space="preserve">BUDŻETU   GMINY   ZA    2014 r . </t>
  </si>
  <si>
    <t>BUDŻETU  GMINY  ZA  2014 r.</t>
  </si>
  <si>
    <t>BIEŻĄCYCH   ZA  2014 r.</t>
  </si>
  <si>
    <t>WYKONANIE PLANU ZADAŃ ZLECONYCH Z ZAKRESU ADMINISTRACJI RZĄDOWEJ
ZA  2014 ROK</t>
  </si>
  <si>
    <t>WYKONANIE  WYDATKÓW   INWESTYCYJNYCH   ZA     2014 r.</t>
  </si>
  <si>
    <t>WYKONANIE PRZYCHODÓW I ROZCHODÓW  GMINY  ZA                                      2014 r.</t>
  </si>
  <si>
    <t xml:space="preserve"> WYKONANIE  DOTACJI  CELOWYCH  DLA  PODMIOTÓW  ZALICZANYCH  I  NIEZALICZANYCH  DO  SEKTORA  FINANSÓW  PUBLICZNYCH                                              ZA    2014 r.</t>
  </si>
  <si>
    <t>WYDATKÓW  NA   REALIZACJĘ  ZADAŃ  OKREŚLONYCH  W  GMINNYM  PROGRAMIE   PRZECIWDZIAŁANIA   NARKOMANII   ZA  2014 r.</t>
  </si>
  <si>
    <t>Wykonanie dochodów z tytułu opłat za gospodarownie odpadami komunalnymi oraz wydatków na funkcjonowanie systemu gospodarowania odpadami komunalnymi za 2014 r.</t>
  </si>
  <si>
    <t>Wykonanie wydatków za 2014 rok obejmujące zadania jednostek pomocniczych gminy, w tym realizowane w ramach funduszu sołeckiego</t>
  </si>
  <si>
    <t>Dotacje celowe otrzymane z budżetu państwa na realizację inwestycji i zakupów inwestycyjnych własnych gmin</t>
  </si>
  <si>
    <t>Pozostałe odstki</t>
  </si>
  <si>
    <t>Ochrona zabytków</t>
  </si>
  <si>
    <t>Otrzymane spadki, zapisy i darowizny w postaci pieniężnej</t>
  </si>
  <si>
    <t>Dotacje celowe otrzymane z budżetu państwa na realizację zadań bieżących gmin z zakresu edukacyjnej opieki wychowawczej finansowanych w całości przez budżet państwa w ramach programów rządowych.</t>
  </si>
  <si>
    <t xml:space="preserve">Środki otrzymane od pozostałych jednostek zaliczanych do sektora finansów publicznych na realizacje zadań bieżących jednostek zaliczanych do sektora finansów publicznych </t>
  </si>
  <si>
    <t>Dotacje otrzymane z państwowych funduszy celowych na realizacje zadań bieżących jednostek sektora finansów publicznych</t>
  </si>
  <si>
    <t>Inne formy pomocy dla uczniów</t>
  </si>
  <si>
    <t>O10110</t>
  </si>
  <si>
    <t>Rozbudowa sieci kanalizacji w Gminie Wiskitki</t>
  </si>
  <si>
    <t>Budowa wodociagu w ul. Bocianiej w Działkach</t>
  </si>
  <si>
    <t>Modernizacja drogi brukowej Wiskitki-Starowiskitki</t>
  </si>
  <si>
    <t>60095</t>
  </si>
  <si>
    <t>Budowa parkingu na działce 514/6 w Miedniewicach wraz z odwodnieniem i zjazdem z drogi powiatowej</t>
  </si>
  <si>
    <t>700</t>
  </si>
  <si>
    <t>70095</t>
  </si>
  <si>
    <t>Dobudowa windy oraz modernizacja budynku komunalnego w Guzowie Osadzie przy ul. Ogińskiego 2</t>
  </si>
  <si>
    <t>Razem dział 700 - Gospodarka mieszkaniowa</t>
  </si>
  <si>
    <t>Dotacje celowe otrzymane z samorządu województwa na inwestycje i zakupy inwestycyjne realizowane na podstawie porozumień między jednostkami samorządu terytorialnego</t>
  </si>
  <si>
    <t>Edukacyjna opieka wychowawcza</t>
  </si>
  <si>
    <t>Pozostałe zadania</t>
  </si>
  <si>
    <t>Zakup pompy do wody brudnej</t>
  </si>
  <si>
    <t>Wykonanie wydatków inwestycyjnych 36.331,81 zł ,tj. 54,6 %</t>
  </si>
  <si>
    <t>Wykonanie wydatków bieżących 297.866,63 zł, tj. 90,9 %.</t>
  </si>
  <si>
    <t>Budowa oświetlenia ulicznego w Gminie /w ramach funduszu sołeckiego : Jesionka 5.000 zł, Różanów 2.000 zł, Smolarnia 6.333,06 zł, Wiskitki 6.000 zł.</t>
  </si>
  <si>
    <t>Wykonanie dochodów oraz wydatków na realizację zadań z zakresu ochrony środowiska  za 2014 rok</t>
  </si>
  <si>
    <t>WYKONANIE  DOCHODÓW   Z TYTUŁU   WYDAWANIA   ZEZWOLEŃ   NA  SPRZEDAŻ
 NAPOJÓW   ALKOHOLOWYCH  ORAZ   WYDATKÓW  NA   REALIZACJĘ   ZADAŃ 
 OKREŚLONYCH  W  GMINNYM    PROGRAMIE  PROFILAKTYKI  I 
ROZWIAZYWANIA    PROBLEMÓW  ALKOHOLOWYCH  ZA    2014 r.</t>
  </si>
  <si>
    <t>Wybory do rad gmin,rad powiatów i sejmików województw,wybory wójtów, burmistrzów i prezydentów miast oraz referenda gminne,powiatowe i wojewódzkie</t>
  </si>
  <si>
    <t>Montaż bram segmentowych w budynku OSP w Wiskitkach</t>
  </si>
  <si>
    <t>Wybory do rad gmin, rad powiatów i sejmików województw,wybory wójtów, burmistrzów i prezydentów miast oraz referenda gminne,powiatowe i wojewódzkie</t>
  </si>
  <si>
    <t>Nazwa PODMIOTU</t>
  </si>
  <si>
    <t>801/80104</t>
  </si>
  <si>
    <t>Niepubliczne Przedszkole w Nowych Kozłowicach</t>
  </si>
  <si>
    <t>WYKONANIE PLANU DOTACJI PODMIOTOWYCH
ZA 2014 r.</t>
  </si>
  <si>
    <t>Załącznik nr 2 B</t>
  </si>
  <si>
    <t>Kwota zwiększenia+/zmniejszenia-</t>
  </si>
  <si>
    <t>Nazwa programu realizowanego z udziałem środków unijnych</t>
  </si>
  <si>
    <t>(-) 335,87</t>
  </si>
  <si>
    <t>(-) 749,21</t>
  </si>
  <si>
    <t>(+) 269,58</t>
  </si>
  <si>
    <t>(+) 651 017,63</t>
  </si>
  <si>
    <t>(+) 73 000,00</t>
  </si>
  <si>
    <t>(+) 44 206,93</t>
  </si>
  <si>
    <t>(+) 4 980,08</t>
  </si>
  <si>
    <t>(-) 12 579,04</t>
  </si>
  <si>
    <t>(+) 16 333,17</t>
  </si>
  <si>
    <t>Przyśpieszenie wzrostu konkurencyjności województwa mazowieckiego poprzez budowanie społeczeństwa informacyjnego i gospodarki opartej na wiedzy poprzez stworzenie zintegrowanych baz wiedzy o Mazowszu</t>
  </si>
  <si>
    <t>Kursy komputerowe szansą na aktywizacje mieszkańców z terenu LGD</t>
  </si>
  <si>
    <t xml:space="preserve">Rozwój elekronicznej administracji w samorzadach województwa mazowieckiego wspomagajacej niwelowanie dwudzielności potencjału województwa </t>
  </si>
  <si>
    <t>Przeprowadzenie kampanii edukacyjno-promocyjnej "Segreguję - nic nie marnuję"</t>
  </si>
  <si>
    <t>Wspomnień dawnych długa nić</t>
  </si>
  <si>
    <t>Kultywowanie zwyczajów i obrzędów dożynkowych drogą do zachowania lokalnej tożsamośi - organizacja dożynek w Wiskitkach</t>
  </si>
  <si>
    <t>POKL "Uwierzmy we własne siły"</t>
  </si>
  <si>
    <t>Zmiany w planie wydatków na realizację programów finansowanych z udziałem środków  o których mowa w art. 5 ust. 1 pkt 2 i 3 ustawy o finansach publicznych.</t>
  </si>
  <si>
    <t xml:space="preserve">  (+) 789 807,39                         (-) 13 664,12</t>
  </si>
  <si>
    <t>integracja sołectwa</t>
  </si>
  <si>
    <t>promocja sołectwa</t>
  </si>
  <si>
    <t>Stan na początek roku</t>
  </si>
  <si>
    <t>Stan na koniec roku</t>
  </si>
  <si>
    <t>1.Podskocz wyżej ! Trampolina edukacyjna                                      2. Dogonić najlepszych. E-szkoła dla gimnazjalistów</t>
  </si>
  <si>
    <t>Budowa kanalizacji sanitarnej w Gminie Wiskitki oraz budowa oczyszczalni ścieków w Guzowie</t>
  </si>
  <si>
    <t>Rodzaj wydatku</t>
  </si>
  <si>
    <t>majątkowy</t>
  </si>
  <si>
    <t>bieżący</t>
  </si>
  <si>
    <r>
      <rPr>
        <b/>
        <i/>
        <sz val="10"/>
        <rFont val="Arial"/>
        <family val="2"/>
      </rPr>
      <t xml:space="preserve">Uwaga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1. Zwiększenie planu wydatków bieżących łącznie o kwotę 138.040,55 zł                                  2. Zwiększenie planu wydatków majątkowych łącznie o kwotę 638.102,72 zł </t>
    </r>
  </si>
  <si>
    <t>Wójt Gminy                              Franciszek Grzegorz Miastowski</t>
  </si>
  <si>
    <t>Wójt Gminy                                      Franciszek Grzegorz Miastowski</t>
  </si>
  <si>
    <t>Wójt Gminy                        Franciszek Grzegorz Miastowski</t>
  </si>
  <si>
    <t>Wójt Gminy                                 Franciszek Grzegorz Miastowski</t>
  </si>
  <si>
    <t>Wójt Gminy                            Franciszek Grzegorz Miastowski</t>
  </si>
  <si>
    <t>Wójt Gminy                                Franciszek Grzegorz Miastowski</t>
  </si>
  <si>
    <t>Wójt Gminy                          Franciszek Grzegorz Miastowski</t>
  </si>
  <si>
    <t>Wójt Gminy                                     Franciszek Grzegorz Miastowski</t>
  </si>
  <si>
    <t>Wójt Gminy                  Franciszek Grzegorz Miastowski</t>
  </si>
  <si>
    <t>Wójt Gminy                         Franciszek Grzegorz Miastowski</t>
  </si>
  <si>
    <t>Wójt Gminy                     Franciszek Grzegorz Miastowski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</si>
</sst>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"/>
    <numFmt numFmtId="170" formatCode="#,##0.0"/>
    <numFmt numFmtId="171" formatCode="#,##0.00;[Red]#,##0.00"/>
    <numFmt numFmtId="172" formatCode="#,##0_ ;\-#,##0\ "/>
    <numFmt numFmtId="173" formatCode="#,##0;[Red]#,##0"/>
    <numFmt numFmtId="174" formatCode="#,##0.0;[Red]#,##0.0"/>
  </numFmts>
  <fonts count="10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sz val="12"/>
      <name val="Times New Roman CE"/>
      <family val="1"/>
    </font>
    <font>
      <b/>
      <sz val="12"/>
      <name val="Times New Roman CE"/>
      <family val="0"/>
    </font>
    <font>
      <b/>
      <sz val="16"/>
      <name val="Times New Roman CE"/>
      <family val="0"/>
    </font>
    <font>
      <sz val="16"/>
      <name val="Times New Roman CE"/>
      <family val="1"/>
    </font>
    <font>
      <sz val="8"/>
      <name val="Arial"/>
      <family val="0"/>
    </font>
    <font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i/>
      <sz val="11"/>
      <name val="Arial CE"/>
      <family val="0"/>
    </font>
    <font>
      <b/>
      <i/>
      <sz val="11"/>
      <name val="Arial CE"/>
      <family val="0"/>
    </font>
    <font>
      <b/>
      <i/>
      <sz val="14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sz val="6"/>
      <name val="Arial CE"/>
      <family val="0"/>
    </font>
    <font>
      <sz val="11"/>
      <name val="Times New Roman CE"/>
      <family val="0"/>
    </font>
    <font>
      <b/>
      <sz val="14"/>
      <name val="Times New Roman CE"/>
      <family val="1"/>
    </font>
    <font>
      <b/>
      <sz val="11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Arial CE"/>
      <family val="2"/>
    </font>
    <font>
      <sz val="12"/>
      <name val="Arial CE"/>
      <family val="2"/>
    </font>
    <font>
      <i/>
      <sz val="10"/>
      <name val="Arial CE"/>
      <family val="0"/>
    </font>
    <font>
      <b/>
      <sz val="9"/>
      <name val="Arial CE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12"/>
      <color indexed="10"/>
      <name val="Times New Roman CE"/>
      <family val="1"/>
    </font>
    <font>
      <sz val="12"/>
      <color indexed="53"/>
      <name val="Times New Roman"/>
      <family val="1"/>
    </font>
    <font>
      <sz val="12"/>
      <color indexed="10"/>
      <name val="Times New Roman"/>
      <family val="1"/>
    </font>
    <font>
      <sz val="14"/>
      <name val="Arial CE"/>
      <family val="0"/>
    </font>
    <font>
      <i/>
      <sz val="12"/>
      <name val="Arial CE"/>
      <family val="0"/>
    </font>
    <font>
      <i/>
      <sz val="10"/>
      <name val="Arial"/>
      <family val="2"/>
    </font>
    <font>
      <i/>
      <sz val="12"/>
      <name val="Times New Roman CE"/>
      <family val="0"/>
    </font>
    <font>
      <sz val="12"/>
      <name val="Arial"/>
      <family val="2"/>
    </font>
    <font>
      <sz val="6"/>
      <name val="Arial"/>
      <family val="2"/>
    </font>
    <font>
      <b/>
      <sz val="11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10"/>
      <name val="Times New Roman CE"/>
      <family val="1"/>
    </font>
    <font>
      <sz val="10"/>
      <name val="Times New Roman"/>
      <family val="1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 CE"/>
      <family val="0"/>
    </font>
    <font>
      <b/>
      <sz val="12"/>
      <color indexed="10"/>
      <name val="Times New Roman CE"/>
      <family val="1"/>
    </font>
    <font>
      <b/>
      <sz val="11"/>
      <color indexed="10"/>
      <name val="Times New Roman CE"/>
      <family val="0"/>
    </font>
    <font>
      <i/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i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Times New Roman CE"/>
      <family val="0"/>
    </font>
    <font>
      <b/>
      <sz val="12"/>
      <color rgb="FFFF0000"/>
      <name val="Times New Roman CE"/>
      <family val="1"/>
    </font>
    <font>
      <b/>
      <sz val="11"/>
      <color rgb="FFFF0000"/>
      <name val="Times New Roman CE"/>
      <family val="0"/>
    </font>
    <font>
      <i/>
      <sz val="10"/>
      <color rgb="FFFF0000"/>
      <name val="Arial"/>
      <family val="2"/>
    </font>
    <font>
      <sz val="12"/>
      <color rgb="FFFF0000"/>
      <name val="Times New Roman CE"/>
      <family val="0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i/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3" fillId="0" borderId="3" applyNumberFormat="0" applyFill="0" applyAlignment="0" applyProtection="0"/>
    <xf numFmtId="0" fontId="84" fillId="29" borderId="4" applyNumberFormat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0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11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  <xf numFmtId="0" fontId="9" fillId="0" borderId="0" xfId="44" applyFont="1" applyAlignment="1" applyProtection="1">
      <alignment horizontal="center" vertical="center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0" fontId="6" fillId="0" borderId="0" xfId="44" applyFont="1" applyAlignment="1" applyProtection="1">
      <alignment horizontal="center" vertical="center"/>
      <protection/>
    </xf>
    <xf numFmtId="4" fontId="0" fillId="0" borderId="11" xfId="0" applyNumberFormat="1" applyFont="1" applyBorder="1" applyAlignment="1">
      <alignment horizontal="right" vertical="center" wrapText="1"/>
    </xf>
    <xf numFmtId="2" fontId="0" fillId="0" borderId="0" xfId="0" applyNumberFormat="1" applyFont="1" applyAlignment="1">
      <alignment/>
    </xf>
    <xf numFmtId="4" fontId="0" fillId="0" borderId="18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70" fontId="1" fillId="0" borderId="20" xfId="0" applyNumberFormat="1" applyFont="1" applyBorder="1" applyAlignment="1">
      <alignment horizontal="right" vertical="center" wrapText="1"/>
    </xf>
    <xf numFmtId="170" fontId="0" fillId="0" borderId="21" xfId="0" applyNumberFormat="1" applyFont="1" applyBorder="1" applyAlignment="1">
      <alignment horizontal="right" vertical="center" wrapText="1"/>
    </xf>
    <xf numFmtId="170" fontId="0" fillId="0" borderId="21" xfId="0" applyNumberFormat="1" applyFont="1" applyBorder="1" applyAlignment="1">
      <alignment horizontal="center" wrapText="1"/>
    </xf>
    <xf numFmtId="170" fontId="0" fillId="0" borderId="22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9" fontId="11" fillId="0" borderId="0" xfId="0" applyNumberFormat="1" applyFont="1" applyAlignment="1">
      <alignment/>
    </xf>
    <xf numFmtId="169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9" fontId="10" fillId="0" borderId="0" xfId="0" applyNumberFormat="1" applyFont="1" applyBorder="1" applyAlignment="1">
      <alignment horizontal="right"/>
    </xf>
    <xf numFmtId="0" fontId="11" fillId="0" borderId="23" xfId="0" applyFont="1" applyBorder="1" applyAlignment="1">
      <alignment/>
    </xf>
    <xf numFmtId="0" fontId="10" fillId="0" borderId="16" xfId="0" applyFont="1" applyBorder="1" applyAlignment="1">
      <alignment/>
    </xf>
    <xf numFmtId="171" fontId="10" fillId="0" borderId="16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171" fontId="10" fillId="0" borderId="10" xfId="0" applyNumberFormat="1" applyFont="1" applyBorder="1" applyAlignment="1">
      <alignment horizontal="right"/>
    </xf>
    <xf numFmtId="171" fontId="10" fillId="0" borderId="11" xfId="0" applyNumberFormat="1" applyFont="1" applyBorder="1" applyAlignment="1">
      <alignment horizontal="right"/>
    </xf>
    <xf numFmtId="171" fontId="11" fillId="0" borderId="24" xfId="0" applyNumberFormat="1" applyFont="1" applyBorder="1" applyAlignment="1">
      <alignment horizontal="right"/>
    </xf>
    <xf numFmtId="0" fontId="11" fillId="0" borderId="17" xfId="0" applyFont="1" applyBorder="1" applyAlignment="1">
      <alignment horizontal="center"/>
    </xf>
    <xf numFmtId="0" fontId="10" fillId="0" borderId="19" xfId="0" applyFont="1" applyBorder="1" applyAlignment="1">
      <alignment/>
    </xf>
    <xf numFmtId="171" fontId="10" fillId="0" borderId="19" xfId="0" applyNumberFormat="1" applyFont="1" applyBorder="1" applyAlignment="1">
      <alignment horizontal="right"/>
    </xf>
    <xf numFmtId="0" fontId="10" fillId="0" borderId="11" xfId="0" applyFont="1" applyBorder="1" applyAlignment="1">
      <alignment/>
    </xf>
    <xf numFmtId="171" fontId="10" fillId="0" borderId="25" xfId="0" applyNumberFormat="1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6" xfId="0" applyFont="1" applyBorder="1" applyAlignment="1">
      <alignment/>
    </xf>
    <xf numFmtId="0" fontId="10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71" fontId="11" fillId="0" borderId="0" xfId="0" applyNumberFormat="1" applyFont="1" applyBorder="1" applyAlignment="1">
      <alignment horizontal="right"/>
    </xf>
    <xf numFmtId="171" fontId="11" fillId="0" borderId="0" xfId="0" applyNumberFormat="1" applyFont="1" applyBorder="1" applyAlignment="1">
      <alignment horizontal="right"/>
    </xf>
    <xf numFmtId="169" fontId="11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69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wrapText="1"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 horizontal="right"/>
    </xf>
    <xf numFmtId="0" fontId="17" fillId="0" borderId="0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12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top" wrapText="1"/>
    </xf>
    <xf numFmtId="4" fontId="15" fillId="0" borderId="10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Fill="1" applyBorder="1" applyAlignment="1">
      <alignment vertical="center"/>
    </xf>
    <xf numFmtId="170" fontId="15" fillId="0" borderId="21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vertical="center"/>
    </xf>
    <xf numFmtId="170" fontId="19" fillId="0" borderId="21" xfId="0" applyNumberFormat="1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right" vertical="center" wrapText="1"/>
    </xf>
    <xf numFmtId="170" fontId="0" fillId="0" borderId="20" xfId="0" applyNumberFormat="1" applyFont="1" applyBorder="1" applyAlignment="1">
      <alignment horizontal="right" vertical="center" wrapText="1"/>
    </xf>
    <xf numFmtId="0" fontId="15" fillId="0" borderId="26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vertical="top" wrapText="1"/>
    </xf>
    <xf numFmtId="4" fontId="15" fillId="0" borderId="11" xfId="0" applyNumberFormat="1" applyFont="1" applyFill="1" applyBorder="1" applyAlignment="1">
      <alignment horizontal="right" vertical="center"/>
    </xf>
    <xf numFmtId="4" fontId="15" fillId="0" borderId="11" xfId="0" applyNumberFormat="1" applyFont="1" applyFill="1" applyBorder="1" applyAlignment="1">
      <alignment vertical="center"/>
    </xf>
    <xf numFmtId="170" fontId="15" fillId="0" borderId="27" xfId="0" applyNumberFormat="1" applyFont="1" applyFill="1" applyBorder="1" applyAlignment="1">
      <alignment vertical="center"/>
    </xf>
    <xf numFmtId="0" fontId="15" fillId="0" borderId="16" xfId="0" applyFont="1" applyFill="1" applyBorder="1" applyAlignment="1">
      <alignment horizontal="center" vertical="center"/>
    </xf>
    <xf numFmtId="4" fontId="15" fillId="0" borderId="16" xfId="0" applyNumberFormat="1" applyFont="1" applyFill="1" applyBorder="1" applyAlignment="1">
      <alignment horizontal="right" vertical="center" wrapText="1"/>
    </xf>
    <xf numFmtId="4" fontId="15" fillId="0" borderId="16" xfId="0" applyNumberFormat="1" applyFont="1" applyFill="1" applyBorder="1" applyAlignment="1">
      <alignment vertical="center"/>
    </xf>
    <xf numFmtId="170" fontId="15" fillId="0" borderId="21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horizontal="right" vertical="center"/>
    </xf>
    <xf numFmtId="0" fontId="15" fillId="0" borderId="14" xfId="0" applyFont="1" applyFill="1" applyBorder="1" applyAlignment="1">
      <alignment horizontal="center" vertical="center"/>
    </xf>
    <xf numFmtId="170" fontId="15" fillId="0" borderId="0" xfId="0" applyNumberFormat="1" applyFont="1" applyFill="1" applyBorder="1" applyAlignment="1">
      <alignment vertical="center"/>
    </xf>
    <xf numFmtId="0" fontId="24" fillId="0" borderId="19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10" fillId="0" borderId="19" xfId="0" applyFont="1" applyBorder="1" applyAlignment="1">
      <alignment wrapText="1"/>
    </xf>
    <xf numFmtId="171" fontId="10" fillId="0" borderId="29" xfId="0" applyNumberFormat="1" applyFont="1" applyBorder="1" applyAlignment="1">
      <alignment horizontal="right"/>
    </xf>
    <xf numFmtId="0" fontId="11" fillId="0" borderId="30" xfId="0" applyFont="1" applyBorder="1" applyAlignment="1">
      <alignment horizontal="center"/>
    </xf>
    <xf numFmtId="0" fontId="25" fillId="0" borderId="10" xfId="0" applyFont="1" applyBorder="1" applyAlignment="1">
      <alignment wrapText="1"/>
    </xf>
    <xf numFmtId="171" fontId="10" fillId="0" borderId="10" xfId="0" applyNumberFormat="1" applyFont="1" applyBorder="1" applyAlignment="1">
      <alignment horizontal="right"/>
    </xf>
    <xf numFmtId="0" fontId="25" fillId="0" borderId="19" xfId="0" applyFont="1" applyBorder="1" applyAlignment="1">
      <alignment wrapText="1"/>
    </xf>
    <xf numFmtId="171" fontId="10" fillId="0" borderId="19" xfId="0" applyNumberFormat="1" applyFont="1" applyBorder="1" applyAlignment="1">
      <alignment horizontal="right"/>
    </xf>
    <xf numFmtId="171" fontId="10" fillId="0" borderId="29" xfId="0" applyNumberFormat="1" applyFont="1" applyBorder="1" applyAlignment="1">
      <alignment horizontal="right"/>
    </xf>
    <xf numFmtId="0" fontId="25" fillId="0" borderId="16" xfId="0" applyFont="1" applyBorder="1" applyAlignment="1">
      <alignment wrapText="1"/>
    </xf>
    <xf numFmtId="171" fontId="10" fillId="0" borderId="16" xfId="0" applyNumberFormat="1" applyFont="1" applyBorder="1" applyAlignment="1">
      <alignment horizontal="right"/>
    </xf>
    <xf numFmtId="0" fontId="10" fillId="0" borderId="30" xfId="0" applyFont="1" applyBorder="1" applyAlignment="1">
      <alignment horizontal="center"/>
    </xf>
    <xf numFmtId="0" fontId="10" fillId="0" borderId="19" xfId="0" applyFont="1" applyBorder="1" applyAlignment="1">
      <alignment/>
    </xf>
    <xf numFmtId="171" fontId="10" fillId="0" borderId="26" xfId="0" applyNumberFormat="1" applyFont="1" applyBorder="1" applyAlignment="1">
      <alignment horizontal="right"/>
    </xf>
    <xf numFmtId="171" fontId="10" fillId="0" borderId="31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171" fontId="10" fillId="0" borderId="28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0" fontId="11" fillId="0" borderId="24" xfId="0" applyFont="1" applyBorder="1" applyAlignment="1">
      <alignment/>
    </xf>
    <xf numFmtId="0" fontId="25" fillId="0" borderId="16" xfId="0" applyFont="1" applyBorder="1" applyAlignment="1">
      <alignment wrapText="1"/>
    </xf>
    <xf numFmtId="171" fontId="10" fillId="0" borderId="28" xfId="0" applyNumberFormat="1" applyFont="1" applyBorder="1" applyAlignment="1">
      <alignment/>
    </xf>
    <xf numFmtId="171" fontId="10" fillId="0" borderId="25" xfId="0" applyNumberFormat="1" applyFont="1" applyBorder="1" applyAlignment="1">
      <alignment/>
    </xf>
    <xf numFmtId="171" fontId="10" fillId="0" borderId="29" xfId="0" applyNumberFormat="1" applyFont="1" applyBorder="1" applyAlignment="1">
      <alignment/>
    </xf>
    <xf numFmtId="171" fontId="11" fillId="0" borderId="24" xfId="0" applyNumberFormat="1" applyFont="1" applyBorder="1" applyAlignment="1">
      <alignment/>
    </xf>
    <xf numFmtId="171" fontId="10" fillId="0" borderId="25" xfId="0" applyNumberFormat="1" applyFont="1" applyBorder="1" applyAlignment="1">
      <alignment/>
    </xf>
    <xf numFmtId="171" fontId="10" fillId="0" borderId="26" xfId="0" applyNumberFormat="1" applyFont="1" applyBorder="1" applyAlignment="1">
      <alignment/>
    </xf>
    <xf numFmtId="171" fontId="10" fillId="0" borderId="29" xfId="0" applyNumberFormat="1" applyFont="1" applyBorder="1" applyAlignment="1">
      <alignment/>
    </xf>
    <xf numFmtId="169" fontId="10" fillId="0" borderId="28" xfId="0" applyNumberFormat="1" applyFont="1" applyBorder="1" applyAlignment="1">
      <alignment horizontal="right"/>
    </xf>
    <xf numFmtId="169" fontId="10" fillId="0" borderId="25" xfId="0" applyNumberFormat="1" applyFont="1" applyBorder="1" applyAlignment="1">
      <alignment horizontal="right"/>
    </xf>
    <xf numFmtId="169" fontId="10" fillId="0" borderId="29" xfId="0" applyNumberFormat="1" applyFont="1" applyBorder="1" applyAlignment="1">
      <alignment horizontal="right"/>
    </xf>
    <xf numFmtId="169" fontId="10" fillId="0" borderId="24" xfId="0" applyNumberFormat="1" applyFont="1" applyBorder="1" applyAlignment="1">
      <alignment horizontal="right"/>
    </xf>
    <xf numFmtId="0" fontId="24" fillId="0" borderId="11" xfId="0" applyFont="1" applyBorder="1" applyAlignment="1">
      <alignment horizontal="center" vertical="center"/>
    </xf>
    <xf numFmtId="171" fontId="10" fillId="0" borderId="10" xfId="0" applyNumberFormat="1" applyFont="1" applyBorder="1" applyAlignment="1">
      <alignment/>
    </xf>
    <xf numFmtId="171" fontId="28" fillId="0" borderId="10" xfId="0" applyNumberFormat="1" applyFont="1" applyBorder="1" applyAlignment="1">
      <alignment/>
    </xf>
    <xf numFmtId="0" fontId="24" fillId="0" borderId="14" xfId="0" applyFont="1" applyBorder="1" applyAlignment="1">
      <alignment horizontal="center" vertical="center"/>
    </xf>
    <xf numFmtId="169" fontId="11" fillId="0" borderId="32" xfId="0" applyNumberFormat="1" applyFont="1" applyBorder="1" applyAlignment="1">
      <alignment horizontal="right"/>
    </xf>
    <xf numFmtId="169" fontId="10" fillId="0" borderId="32" xfId="0" applyNumberFormat="1" applyFont="1" applyBorder="1" applyAlignment="1">
      <alignment horizontal="right"/>
    </xf>
    <xf numFmtId="0" fontId="25" fillId="0" borderId="11" xfId="0" applyFont="1" applyBorder="1" applyAlignment="1">
      <alignment wrapText="1"/>
    </xf>
    <xf numFmtId="169" fontId="10" fillId="0" borderId="16" xfId="0" applyNumberFormat="1" applyFont="1" applyBorder="1" applyAlignment="1">
      <alignment horizontal="right"/>
    </xf>
    <xf numFmtId="0" fontId="11" fillId="0" borderId="33" xfId="0" applyFont="1" applyBorder="1" applyAlignment="1">
      <alignment/>
    </xf>
    <xf numFmtId="0" fontId="10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0" xfId="0" applyFont="1" applyBorder="1" applyAlignment="1">
      <alignment/>
    </xf>
    <xf numFmtId="0" fontId="10" fillId="0" borderId="30" xfId="0" applyFont="1" applyBorder="1" applyAlignment="1">
      <alignment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71" fontId="0" fillId="0" borderId="0" xfId="0" applyNumberFormat="1" applyBorder="1" applyAlignment="1">
      <alignment/>
    </xf>
    <xf numFmtId="0" fontId="24" fillId="0" borderId="27" xfId="0" applyFont="1" applyBorder="1" applyAlignment="1">
      <alignment horizontal="center" vertical="center"/>
    </xf>
    <xf numFmtId="169" fontId="10" fillId="0" borderId="20" xfId="0" applyNumberFormat="1" applyFont="1" applyBorder="1" applyAlignment="1">
      <alignment horizontal="right"/>
    </xf>
    <xf numFmtId="169" fontId="10" fillId="0" borderId="27" xfId="0" applyNumberFormat="1" applyFont="1" applyBorder="1" applyAlignment="1">
      <alignment horizontal="right"/>
    </xf>
    <xf numFmtId="169" fontId="10" fillId="0" borderId="21" xfId="0" applyNumberFormat="1" applyFont="1" applyBorder="1" applyAlignment="1">
      <alignment horizontal="right"/>
    </xf>
    <xf numFmtId="0" fontId="10" fillId="0" borderId="18" xfId="0" applyFont="1" applyBorder="1" applyAlignment="1">
      <alignment/>
    </xf>
    <xf numFmtId="169" fontId="10" fillId="0" borderId="36" xfId="0" applyNumberFormat="1" applyFont="1" applyBorder="1" applyAlignment="1">
      <alignment horizontal="right"/>
    </xf>
    <xf numFmtId="169" fontId="10" fillId="0" borderId="10" xfId="0" applyNumberFormat="1" applyFont="1" applyBorder="1" applyAlignment="1">
      <alignment horizontal="right"/>
    </xf>
    <xf numFmtId="169" fontId="11" fillId="0" borderId="29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wrapText="1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32" fillId="0" borderId="0" xfId="0" applyFont="1" applyAlignment="1">
      <alignment/>
    </xf>
    <xf numFmtId="0" fontId="32" fillId="0" borderId="0" xfId="0" applyFont="1" applyAlignment="1">
      <alignment vertical="center"/>
    </xf>
    <xf numFmtId="0" fontId="22" fillId="0" borderId="16" xfId="0" applyFont="1" applyBorder="1" applyAlignment="1">
      <alignment vertical="center"/>
    </xf>
    <xf numFmtId="169" fontId="11" fillId="0" borderId="10" xfId="0" applyNumberFormat="1" applyFont="1" applyBorder="1" applyAlignment="1">
      <alignment horizontal="right"/>
    </xf>
    <xf numFmtId="169" fontId="10" fillId="0" borderId="11" xfId="0" applyNumberFormat="1" applyFont="1" applyBorder="1" applyAlignment="1">
      <alignment horizontal="right"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9" fontId="10" fillId="0" borderId="10" xfId="0" applyNumberFormat="1" applyFont="1" applyBorder="1" applyAlignment="1">
      <alignment horizontal="right"/>
    </xf>
    <xf numFmtId="0" fontId="10" fillId="0" borderId="19" xfId="0" applyFont="1" applyBorder="1" applyAlignment="1">
      <alignment horizontal="center"/>
    </xf>
    <xf numFmtId="4" fontId="10" fillId="0" borderId="26" xfId="0" applyNumberFormat="1" applyFont="1" applyBorder="1" applyAlignment="1">
      <alignment horizontal="right"/>
    </xf>
    <xf numFmtId="171" fontId="28" fillId="0" borderId="24" xfId="0" applyNumberFormat="1" applyFont="1" applyBorder="1" applyAlignment="1">
      <alignment/>
    </xf>
    <xf numFmtId="171" fontId="28" fillId="0" borderId="25" xfId="0" applyNumberFormat="1" applyFont="1" applyBorder="1" applyAlignment="1">
      <alignment/>
    </xf>
    <xf numFmtId="171" fontId="28" fillId="0" borderId="26" xfId="0" applyNumberFormat="1" applyFont="1" applyBorder="1" applyAlignment="1">
      <alignment/>
    </xf>
    <xf numFmtId="171" fontId="28" fillId="0" borderId="28" xfId="0" applyNumberFormat="1" applyFont="1" applyBorder="1" applyAlignment="1">
      <alignment/>
    </xf>
    <xf numFmtId="171" fontId="28" fillId="0" borderId="29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171" fontId="10" fillId="0" borderId="10" xfId="0" applyNumberFormat="1" applyFont="1" applyBorder="1" applyAlignment="1">
      <alignment/>
    </xf>
    <xf numFmtId="0" fontId="16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171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21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>
      <alignment vertical="center" wrapText="1"/>
    </xf>
    <xf numFmtId="0" fontId="31" fillId="0" borderId="39" xfId="0" applyFont="1" applyBorder="1" applyAlignment="1">
      <alignment horizontal="center" vertical="center"/>
    </xf>
    <xf numFmtId="0" fontId="22" fillId="0" borderId="26" xfId="0" applyFont="1" applyBorder="1" applyAlignment="1">
      <alignment vertical="center"/>
    </xf>
    <xf numFmtId="0" fontId="1" fillId="0" borderId="0" xfId="0" applyFont="1" applyAlignment="1">
      <alignment vertical="center"/>
    </xf>
    <xf numFmtId="171" fontId="21" fillId="0" borderId="16" xfId="0" applyNumberFormat="1" applyFont="1" applyBorder="1" applyAlignment="1">
      <alignment vertical="center"/>
    </xf>
    <xf numFmtId="171" fontId="21" fillId="0" borderId="19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horizontal="right" vertical="center" wrapText="1"/>
    </xf>
    <xf numFmtId="171" fontId="28" fillId="0" borderId="11" xfId="0" applyNumberFormat="1" applyFont="1" applyBorder="1" applyAlignment="1">
      <alignment/>
    </xf>
    <xf numFmtId="171" fontId="11" fillId="0" borderId="16" xfId="0" applyNumberFormat="1" applyFont="1" applyBorder="1" applyAlignment="1">
      <alignment horizontal="right"/>
    </xf>
    <xf numFmtId="171" fontId="28" fillId="0" borderId="16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10" fillId="0" borderId="38" xfId="0" applyFont="1" applyBorder="1" applyAlignment="1">
      <alignment/>
    </xf>
    <xf numFmtId="0" fontId="11" fillId="0" borderId="10" xfId="0" applyFont="1" applyBorder="1" applyAlignment="1">
      <alignment horizontal="center"/>
    </xf>
    <xf numFmtId="171" fontId="11" fillId="0" borderId="10" xfId="0" applyNumberFormat="1" applyFont="1" applyBorder="1" applyAlignment="1">
      <alignment horizontal="right"/>
    </xf>
    <xf numFmtId="171" fontId="11" fillId="0" borderId="10" xfId="0" applyNumberFormat="1" applyFont="1" applyBorder="1" applyAlignment="1">
      <alignment horizontal="right"/>
    </xf>
    <xf numFmtId="169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171" fontId="10" fillId="0" borderId="19" xfId="60" applyNumberFormat="1" applyFont="1" applyBorder="1" applyAlignment="1">
      <alignment horizontal="right"/>
    </xf>
    <xf numFmtId="171" fontId="10" fillId="0" borderId="11" xfId="0" applyNumberFormat="1" applyFont="1" applyBorder="1" applyAlignment="1">
      <alignment horizontal="right"/>
    </xf>
    <xf numFmtId="169" fontId="10" fillId="0" borderId="26" xfId="0" applyNumberFormat="1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1" fillId="0" borderId="16" xfId="0" applyFont="1" applyBorder="1" applyAlignment="1">
      <alignment horizontal="center"/>
    </xf>
    <xf numFmtId="0" fontId="11" fillId="0" borderId="16" xfId="0" applyFont="1" applyBorder="1" applyAlignment="1">
      <alignment/>
    </xf>
    <xf numFmtId="171" fontId="11" fillId="0" borderId="10" xfId="0" applyNumberFormat="1" applyFont="1" applyBorder="1" applyAlignment="1">
      <alignment/>
    </xf>
    <xf numFmtId="0" fontId="27" fillId="0" borderId="10" xfId="0" applyFont="1" applyBorder="1" applyAlignment="1">
      <alignment wrapText="1"/>
    </xf>
    <xf numFmtId="171" fontId="11" fillId="0" borderId="10" xfId="0" applyNumberFormat="1" applyFont="1" applyBorder="1" applyAlignment="1">
      <alignment/>
    </xf>
    <xf numFmtId="171" fontId="29" fillId="0" borderId="10" xfId="0" applyNumberFormat="1" applyFont="1" applyBorder="1" applyAlignment="1">
      <alignment/>
    </xf>
    <xf numFmtId="171" fontId="10" fillId="0" borderId="11" xfId="0" applyNumberFormat="1" applyFont="1" applyBorder="1" applyAlignment="1">
      <alignment/>
    </xf>
    <xf numFmtId="171" fontId="10" fillId="0" borderId="19" xfId="0" applyNumberFormat="1" applyFont="1" applyBorder="1" applyAlignment="1">
      <alignment/>
    </xf>
    <xf numFmtId="0" fontId="10" fillId="0" borderId="11" xfId="0" applyFont="1" applyBorder="1" applyAlignment="1">
      <alignment/>
    </xf>
    <xf numFmtId="171" fontId="10" fillId="0" borderId="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3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7" fillId="0" borderId="17" xfId="0" applyFont="1" applyBorder="1" applyAlignment="1">
      <alignment horizontal="center"/>
    </xf>
    <xf numFmtId="0" fontId="25" fillId="0" borderId="16" xfId="0" applyFont="1" applyBorder="1" applyAlignment="1">
      <alignment/>
    </xf>
    <xf numFmtId="0" fontId="25" fillId="0" borderId="30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9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37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4" xfId="0" applyFont="1" applyBorder="1" applyAlignment="1">
      <alignment/>
    </xf>
    <xf numFmtId="0" fontId="27" fillId="0" borderId="16" xfId="0" applyFont="1" applyBorder="1" applyAlignment="1">
      <alignment horizontal="center"/>
    </xf>
    <xf numFmtId="0" fontId="27" fillId="0" borderId="16" xfId="0" applyFont="1" applyBorder="1" applyAlignment="1">
      <alignment/>
    </xf>
    <xf numFmtId="171" fontId="27" fillId="0" borderId="10" xfId="0" applyNumberFormat="1" applyFont="1" applyBorder="1" applyAlignment="1">
      <alignment horizontal="right"/>
    </xf>
    <xf numFmtId="4" fontId="27" fillId="0" borderId="10" xfId="0" applyNumberFormat="1" applyFont="1" applyBorder="1" applyAlignment="1">
      <alignment horizontal="right"/>
    </xf>
    <xf numFmtId="171" fontId="25" fillId="0" borderId="11" xfId="0" applyNumberFormat="1" applyFont="1" applyBorder="1" applyAlignment="1">
      <alignment horizontal="right"/>
    </xf>
    <xf numFmtId="171" fontId="25" fillId="0" borderId="26" xfId="0" applyNumberFormat="1" applyFont="1" applyBorder="1" applyAlignment="1">
      <alignment horizontal="right"/>
    </xf>
    <xf numFmtId="4" fontId="25" fillId="0" borderId="26" xfId="0" applyNumberFormat="1" applyFont="1" applyBorder="1" applyAlignment="1">
      <alignment horizontal="right"/>
    </xf>
    <xf numFmtId="171" fontId="27" fillId="0" borderId="10" xfId="0" applyNumberFormat="1" applyFont="1" applyBorder="1" applyAlignment="1">
      <alignment horizontal="right"/>
    </xf>
    <xf numFmtId="171" fontId="27" fillId="0" borderId="10" xfId="0" applyNumberFormat="1" applyFont="1" applyBorder="1" applyAlignment="1">
      <alignment/>
    </xf>
    <xf numFmtId="171" fontId="25" fillId="0" borderId="10" xfId="0" applyNumberFormat="1" applyFont="1" applyBorder="1" applyAlignment="1">
      <alignment horizontal="right"/>
    </xf>
    <xf numFmtId="171" fontId="25" fillId="0" borderId="10" xfId="0" applyNumberFormat="1" applyFont="1" applyBorder="1" applyAlignment="1">
      <alignment/>
    </xf>
    <xf numFmtId="171" fontId="27" fillId="0" borderId="10" xfId="0" applyNumberFormat="1" applyFont="1" applyBorder="1" applyAlignment="1">
      <alignment/>
    </xf>
    <xf numFmtId="171" fontId="35" fillId="0" borderId="10" xfId="0" applyNumberFormat="1" applyFont="1" applyBorder="1" applyAlignment="1">
      <alignment/>
    </xf>
    <xf numFmtId="171" fontId="25" fillId="0" borderId="10" xfId="0" applyNumberFormat="1" applyFont="1" applyBorder="1" applyAlignment="1">
      <alignment/>
    </xf>
    <xf numFmtId="171" fontId="36" fillId="0" borderId="10" xfId="0" applyNumberFormat="1" applyFont="1" applyBorder="1" applyAlignment="1">
      <alignment/>
    </xf>
    <xf numFmtId="171" fontId="25" fillId="0" borderId="16" xfId="0" applyNumberFormat="1" applyFont="1" applyBorder="1" applyAlignment="1">
      <alignment horizontal="right"/>
    </xf>
    <xf numFmtId="171" fontId="25" fillId="0" borderId="25" xfId="0" applyNumberFormat="1" applyFont="1" applyBorder="1" applyAlignment="1">
      <alignment/>
    </xf>
    <xf numFmtId="171" fontId="35" fillId="0" borderId="25" xfId="0" applyNumberFormat="1" applyFont="1" applyBorder="1" applyAlignment="1">
      <alignment/>
    </xf>
    <xf numFmtId="171" fontId="25" fillId="0" borderId="11" xfId="0" applyNumberFormat="1" applyFont="1" applyBorder="1" applyAlignment="1">
      <alignment horizontal="right"/>
    </xf>
    <xf numFmtId="171" fontId="25" fillId="0" borderId="11" xfId="0" applyNumberFormat="1" applyFont="1" applyBorder="1" applyAlignment="1">
      <alignment/>
    </xf>
    <xf numFmtId="171" fontId="35" fillId="0" borderId="11" xfId="0" applyNumberFormat="1" applyFont="1" applyBorder="1" applyAlignment="1">
      <alignment/>
    </xf>
    <xf numFmtId="171" fontId="25" fillId="0" borderId="16" xfId="0" applyNumberFormat="1" applyFont="1" applyBorder="1" applyAlignment="1">
      <alignment horizontal="right"/>
    </xf>
    <xf numFmtId="171" fontId="25" fillId="0" borderId="25" xfId="0" applyNumberFormat="1" applyFont="1" applyBorder="1" applyAlignment="1">
      <alignment/>
    </xf>
    <xf numFmtId="171" fontId="25" fillId="0" borderId="28" xfId="0" applyNumberFormat="1" applyFont="1" applyBorder="1" applyAlignment="1">
      <alignment/>
    </xf>
    <xf numFmtId="171" fontId="35" fillId="0" borderId="28" xfId="0" applyNumberFormat="1" applyFont="1" applyBorder="1" applyAlignment="1">
      <alignment/>
    </xf>
    <xf numFmtId="171" fontId="25" fillId="0" borderId="19" xfId="0" applyNumberFormat="1" applyFont="1" applyBorder="1" applyAlignment="1">
      <alignment horizontal="right"/>
    </xf>
    <xf numFmtId="171" fontId="25" fillId="0" borderId="11" xfId="0" applyNumberFormat="1" applyFont="1" applyBorder="1" applyAlignment="1">
      <alignment/>
    </xf>
    <xf numFmtId="171" fontId="25" fillId="0" borderId="26" xfId="0" applyNumberFormat="1" applyFont="1" applyBorder="1" applyAlignment="1">
      <alignment/>
    </xf>
    <xf numFmtId="171" fontId="35" fillId="0" borderId="26" xfId="0" applyNumberFormat="1" applyFont="1" applyBorder="1" applyAlignment="1">
      <alignment/>
    </xf>
    <xf numFmtId="171" fontId="25" fillId="0" borderId="29" xfId="0" applyNumberFormat="1" applyFont="1" applyBorder="1" applyAlignment="1">
      <alignment/>
    </xf>
    <xf numFmtId="171" fontId="25" fillId="0" borderId="28" xfId="0" applyNumberFormat="1" applyFont="1" applyBorder="1" applyAlignment="1">
      <alignment horizontal="right"/>
    </xf>
    <xf numFmtId="171" fontId="25" fillId="0" borderId="25" xfId="0" applyNumberFormat="1" applyFont="1" applyBorder="1" applyAlignment="1">
      <alignment horizontal="right"/>
    </xf>
    <xf numFmtId="171" fontId="25" fillId="0" borderId="10" xfId="0" applyNumberFormat="1" applyFont="1" applyBorder="1" applyAlignment="1">
      <alignment horizontal="right"/>
    </xf>
    <xf numFmtId="171" fontId="25" fillId="0" borderId="19" xfId="0" applyNumberFormat="1" applyFont="1" applyBorder="1" applyAlignment="1">
      <alignment/>
    </xf>
    <xf numFmtId="171" fontId="35" fillId="0" borderId="29" xfId="0" applyNumberFormat="1" applyFont="1" applyBorder="1" applyAlignment="1">
      <alignment/>
    </xf>
    <xf numFmtId="171" fontId="25" fillId="0" borderId="19" xfId="0" applyNumberFormat="1" applyFont="1" applyBorder="1" applyAlignment="1">
      <alignment horizontal="right"/>
    </xf>
    <xf numFmtId="171" fontId="25" fillId="0" borderId="19" xfId="0" applyNumberFormat="1" applyFont="1" applyBorder="1" applyAlignment="1">
      <alignment/>
    </xf>
    <xf numFmtId="171" fontId="25" fillId="0" borderId="25" xfId="0" applyNumberFormat="1" applyFont="1" applyBorder="1" applyAlignment="1">
      <alignment horizontal="right"/>
    </xf>
    <xf numFmtId="171" fontId="27" fillId="0" borderId="24" xfId="0" applyNumberFormat="1" applyFont="1" applyBorder="1" applyAlignment="1">
      <alignment horizontal="right"/>
    </xf>
    <xf numFmtId="171" fontId="27" fillId="0" borderId="24" xfId="0" applyNumberFormat="1" applyFont="1" applyBorder="1" applyAlignment="1">
      <alignment/>
    </xf>
    <xf numFmtId="171" fontId="35" fillId="0" borderId="24" xfId="0" applyNumberFormat="1" applyFont="1" applyBorder="1" applyAlignment="1">
      <alignment/>
    </xf>
    <xf numFmtId="171" fontId="27" fillId="0" borderId="16" xfId="0" applyNumberFormat="1" applyFont="1" applyBorder="1" applyAlignment="1">
      <alignment horizontal="right"/>
    </xf>
    <xf numFmtId="171" fontId="27" fillId="0" borderId="16" xfId="0" applyNumberFormat="1" applyFont="1" applyBorder="1" applyAlignment="1">
      <alignment/>
    </xf>
    <xf numFmtId="171" fontId="35" fillId="0" borderId="16" xfId="0" applyNumberFormat="1" applyFont="1" applyBorder="1" applyAlignment="1">
      <alignment/>
    </xf>
    <xf numFmtId="0" fontId="25" fillId="0" borderId="38" xfId="0" applyFont="1" applyBorder="1" applyAlignment="1">
      <alignment wrapText="1"/>
    </xf>
    <xf numFmtId="0" fontId="14" fillId="0" borderId="19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4" fontId="0" fillId="0" borderId="19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169" fontId="0" fillId="0" borderId="21" xfId="0" applyNumberFormat="1" applyFont="1" applyFill="1" applyBorder="1" applyAlignment="1">
      <alignment horizontal="right" vertical="center" wrapText="1"/>
    </xf>
    <xf numFmtId="169" fontId="1" fillId="0" borderId="10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169" fontId="1" fillId="0" borderId="21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169" fontId="11" fillId="0" borderId="21" xfId="0" applyNumberFormat="1" applyFont="1" applyBorder="1" applyAlignment="1">
      <alignment horizontal="right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69" fontId="11" fillId="0" borderId="20" xfId="0" applyNumberFormat="1" applyFont="1" applyBorder="1" applyAlignment="1">
      <alignment horizontal="right"/>
    </xf>
    <xf numFmtId="169" fontId="11" fillId="0" borderId="2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71" fontId="28" fillId="0" borderId="19" xfId="0" applyNumberFormat="1" applyFont="1" applyBorder="1" applyAlignment="1">
      <alignment/>
    </xf>
    <xf numFmtId="169" fontId="11" fillId="0" borderId="27" xfId="0" applyNumberFormat="1" applyFont="1" applyBorder="1" applyAlignment="1">
      <alignment horizontal="right"/>
    </xf>
    <xf numFmtId="171" fontId="41" fillId="0" borderId="10" xfId="0" applyNumberFormat="1" applyFont="1" applyBorder="1" applyAlignment="1">
      <alignment/>
    </xf>
    <xf numFmtId="171" fontId="10" fillId="0" borderId="28" xfId="0" applyNumberFormat="1" applyFont="1" applyBorder="1" applyAlignment="1">
      <alignment horizontal="right"/>
    </xf>
    <xf numFmtId="169" fontId="11" fillId="0" borderId="20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/>
    </xf>
    <xf numFmtId="0" fontId="10" fillId="0" borderId="17" xfId="0" applyFont="1" applyBorder="1" applyAlignment="1">
      <alignment/>
    </xf>
    <xf numFmtId="0" fontId="10" fillId="0" borderId="1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169" fontId="10" fillId="0" borderId="21" xfId="0" applyNumberFormat="1" applyFont="1" applyBorder="1" applyAlignment="1">
      <alignment horizontal="right"/>
    </xf>
    <xf numFmtId="171" fontId="11" fillId="0" borderId="10" xfId="60" applyNumberFormat="1" applyFont="1" applyBorder="1" applyAlignment="1">
      <alignment horizontal="right"/>
    </xf>
    <xf numFmtId="171" fontId="11" fillId="0" borderId="44" xfId="0" applyNumberFormat="1" applyFont="1" applyBorder="1" applyAlignment="1">
      <alignment horizontal="right"/>
    </xf>
    <xf numFmtId="0" fontId="10" fillId="0" borderId="39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171" fontId="10" fillId="0" borderId="25" xfId="0" applyNumberFormat="1" applyFont="1" applyBorder="1" applyAlignment="1">
      <alignment horizontal="right"/>
    </xf>
    <xf numFmtId="0" fontId="10" fillId="0" borderId="10" xfId="0" applyFont="1" applyBorder="1" applyAlignment="1">
      <alignment wrapText="1"/>
    </xf>
    <xf numFmtId="171" fontId="27" fillId="0" borderId="16" xfId="0" applyNumberFormat="1" applyFont="1" applyBorder="1" applyAlignment="1">
      <alignment/>
    </xf>
    <xf numFmtId="0" fontId="25" fillId="0" borderId="45" xfId="0" applyFont="1" applyBorder="1" applyAlignment="1">
      <alignment horizontal="center"/>
    </xf>
    <xf numFmtId="4" fontId="4" fillId="0" borderId="31" xfId="0" applyNumberFormat="1" applyFont="1" applyFill="1" applyBorder="1" applyAlignment="1">
      <alignment horizontal="right" vertical="center" wrapText="1"/>
    </xf>
    <xf numFmtId="169" fontId="1" fillId="0" borderId="46" xfId="0" applyNumberFormat="1" applyFont="1" applyFill="1" applyBorder="1" applyAlignment="1">
      <alignment horizontal="right" vertical="center" wrapText="1"/>
    </xf>
    <xf numFmtId="171" fontId="22" fillId="0" borderId="10" xfId="0" applyNumberFormat="1" applyFont="1" applyBorder="1" applyAlignment="1">
      <alignment/>
    </xf>
    <xf numFmtId="0" fontId="15" fillId="0" borderId="10" xfId="0" applyFont="1" applyFill="1" applyBorder="1" applyAlignment="1">
      <alignment vertical="center" wrapText="1"/>
    </xf>
    <xf numFmtId="171" fontId="36" fillId="0" borderId="28" xfId="0" applyNumberFormat="1" applyFont="1" applyBorder="1" applyAlignment="1">
      <alignment/>
    </xf>
    <xf numFmtId="0" fontId="22" fillId="0" borderId="11" xfId="0" applyFont="1" applyBorder="1" applyAlignment="1">
      <alignment horizontal="center" vertical="center"/>
    </xf>
    <xf numFmtId="171" fontId="22" fillId="0" borderId="11" xfId="0" applyNumberFormat="1" applyFont="1" applyBorder="1" applyAlignment="1">
      <alignment vertical="center"/>
    </xf>
    <xf numFmtId="0" fontId="31" fillId="0" borderId="33" xfId="0" applyFont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171" fontId="21" fillId="0" borderId="23" xfId="0" applyNumberFormat="1" applyFont="1" applyBorder="1" applyAlignment="1">
      <alignment vertical="center"/>
    </xf>
    <xf numFmtId="0" fontId="22" fillId="0" borderId="11" xfId="0" applyFont="1" applyBorder="1" applyAlignment="1">
      <alignment vertical="center" wrapText="1"/>
    </xf>
    <xf numFmtId="0" fontId="22" fillId="0" borderId="25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171" fontId="21" fillId="0" borderId="23" xfId="0" applyNumberFormat="1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22" fillId="0" borderId="20" xfId="0" applyFont="1" applyBorder="1" applyAlignment="1">
      <alignment vertical="center"/>
    </xf>
    <xf numFmtId="0" fontId="31" fillId="0" borderId="17" xfId="0" applyFont="1" applyBorder="1" applyAlignment="1">
      <alignment horizontal="center" vertical="center"/>
    </xf>
    <xf numFmtId="0" fontId="22" fillId="0" borderId="27" xfId="0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4" fontId="21" fillId="0" borderId="19" xfId="0" applyNumberFormat="1" applyFont="1" applyBorder="1" applyAlignment="1">
      <alignment vertical="center"/>
    </xf>
    <xf numFmtId="4" fontId="22" fillId="0" borderId="11" xfId="0" applyNumberFormat="1" applyFont="1" applyBorder="1" applyAlignment="1">
      <alignment vertical="center"/>
    </xf>
    <xf numFmtId="4" fontId="21" fillId="0" borderId="23" xfId="0" applyNumberFormat="1" applyFont="1" applyBorder="1" applyAlignment="1">
      <alignment horizontal="right" vertical="center"/>
    </xf>
    <xf numFmtId="0" fontId="24" fillId="0" borderId="13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169" fontId="22" fillId="0" borderId="21" xfId="0" applyNumberFormat="1" applyFont="1" applyBorder="1" applyAlignment="1">
      <alignment/>
    </xf>
    <xf numFmtId="0" fontId="22" fillId="0" borderId="13" xfId="0" applyFont="1" applyBorder="1" applyAlignment="1">
      <alignment horizontal="center"/>
    </xf>
    <xf numFmtId="174" fontId="22" fillId="0" borderId="21" xfId="0" applyNumberFormat="1" applyFont="1" applyBorder="1" applyAlignment="1">
      <alignment/>
    </xf>
    <xf numFmtId="174" fontId="21" fillId="0" borderId="22" xfId="0" applyNumberFormat="1" applyFont="1" applyBorder="1" applyAlignment="1">
      <alignment vertical="center"/>
    </xf>
    <xf numFmtId="0" fontId="22" fillId="0" borderId="14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171" fontId="21" fillId="0" borderId="11" xfId="0" applyNumberFormat="1" applyFont="1" applyBorder="1" applyAlignment="1">
      <alignment/>
    </xf>
    <xf numFmtId="0" fontId="21" fillId="0" borderId="35" xfId="0" applyFont="1" applyBorder="1" applyAlignment="1">
      <alignment horizontal="center" vertical="center" wrapText="1"/>
    </xf>
    <xf numFmtId="0" fontId="22" fillId="0" borderId="35" xfId="0" applyFont="1" applyBorder="1" applyAlignment="1">
      <alignment/>
    </xf>
    <xf numFmtId="0" fontId="22" fillId="0" borderId="47" xfId="0" applyFont="1" applyBorder="1" applyAlignment="1">
      <alignment/>
    </xf>
    <xf numFmtId="169" fontId="21" fillId="0" borderId="21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4" fontId="21" fillId="0" borderId="18" xfId="0" applyNumberFormat="1" applyFont="1" applyBorder="1" applyAlignment="1">
      <alignment vertical="center"/>
    </xf>
    <xf numFmtId="169" fontId="10" fillId="0" borderId="20" xfId="0" applyNumberFormat="1" applyFont="1" applyBorder="1" applyAlignment="1">
      <alignment horizontal="right"/>
    </xf>
    <xf numFmtId="0" fontId="10" fillId="0" borderId="39" xfId="0" applyFont="1" applyBorder="1" applyAlignment="1">
      <alignment/>
    </xf>
    <xf numFmtId="0" fontId="26" fillId="0" borderId="46" xfId="0" applyFont="1" applyBorder="1" applyAlignment="1">
      <alignment/>
    </xf>
    <xf numFmtId="171" fontId="10" fillId="0" borderId="48" xfId="0" applyNumberFormat="1" applyFont="1" applyBorder="1" applyAlignment="1">
      <alignment horizontal="right"/>
    </xf>
    <xf numFmtId="171" fontId="10" fillId="0" borderId="46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4" fontId="10" fillId="0" borderId="10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169" fontId="11" fillId="0" borderId="25" xfId="0" applyNumberFormat="1" applyFont="1" applyBorder="1" applyAlignment="1">
      <alignment horizontal="right"/>
    </xf>
    <xf numFmtId="4" fontId="0" fillId="0" borderId="19" xfId="0" applyNumberFormat="1" applyFont="1" applyFill="1" applyBorder="1" applyAlignment="1">
      <alignment horizontal="right" vertical="center" wrapText="1"/>
    </xf>
    <xf numFmtId="4" fontId="4" fillId="0" borderId="24" xfId="0" applyNumberFormat="1" applyFont="1" applyFill="1" applyBorder="1" applyAlignment="1">
      <alignment horizontal="right" vertical="center" wrapText="1"/>
    </xf>
    <xf numFmtId="169" fontId="1" fillId="0" borderId="19" xfId="0" applyNumberFormat="1" applyFont="1" applyFill="1" applyBorder="1" applyAlignment="1">
      <alignment horizontal="right" vertical="center" wrapText="1"/>
    </xf>
    <xf numFmtId="0" fontId="43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2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left" vertical="center" wrapText="1"/>
    </xf>
    <xf numFmtId="4" fontId="15" fillId="0" borderId="16" xfId="0" applyNumberFormat="1" applyFont="1" applyFill="1" applyBorder="1" applyAlignment="1">
      <alignment horizontal="right" vertical="center"/>
    </xf>
    <xf numFmtId="170" fontId="15" fillId="0" borderId="20" xfId="0" applyNumberFormat="1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vertical="center"/>
    </xf>
    <xf numFmtId="4" fontId="2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71" fontId="29" fillId="0" borderId="25" xfId="0" applyNumberFormat="1" applyFont="1" applyBorder="1" applyAlignment="1">
      <alignment/>
    </xf>
    <xf numFmtId="4" fontId="11" fillId="0" borderId="10" xfId="0" applyNumberFormat="1" applyFont="1" applyBorder="1" applyAlignment="1">
      <alignment horizontal="right"/>
    </xf>
    <xf numFmtId="171" fontId="11" fillId="0" borderId="10" xfId="0" applyNumberFormat="1" applyFont="1" applyBorder="1" applyAlignment="1">
      <alignment/>
    </xf>
    <xf numFmtId="0" fontId="15" fillId="0" borderId="25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left" vertical="center" wrapText="1"/>
    </xf>
    <xf numFmtId="0" fontId="4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/>
    </xf>
    <xf numFmtId="170" fontId="19" fillId="0" borderId="2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/>
    </xf>
    <xf numFmtId="171" fontId="95" fillId="0" borderId="25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0" fontId="45" fillId="0" borderId="0" xfId="0" applyFont="1" applyAlignment="1">
      <alignment/>
    </xf>
    <xf numFmtId="169" fontId="45" fillId="0" borderId="0" xfId="0" applyNumberFormat="1" applyFont="1" applyAlignment="1">
      <alignment/>
    </xf>
    <xf numFmtId="171" fontId="45" fillId="0" borderId="0" xfId="0" applyNumberFormat="1" applyFont="1" applyBorder="1" applyAlignment="1">
      <alignment horizontal="right"/>
    </xf>
    <xf numFmtId="4" fontId="10" fillId="0" borderId="25" xfId="0" applyNumberFormat="1" applyFont="1" applyBorder="1" applyAlignment="1">
      <alignment horizontal="right"/>
    </xf>
    <xf numFmtId="4" fontId="10" fillId="0" borderId="10" xfId="0" applyNumberFormat="1" applyFont="1" applyBorder="1" applyAlignment="1">
      <alignment horizontal="right"/>
    </xf>
    <xf numFmtId="169" fontId="96" fillId="0" borderId="10" xfId="0" applyNumberFormat="1" applyFont="1" applyBorder="1" applyAlignment="1">
      <alignment horizontal="right"/>
    </xf>
    <xf numFmtId="171" fontId="10" fillId="0" borderId="19" xfId="54" applyNumberFormat="1" applyFont="1" applyBorder="1" applyAlignment="1">
      <alignment horizontal="right"/>
    </xf>
    <xf numFmtId="171" fontId="11" fillId="0" borderId="10" xfId="54" applyNumberFormat="1" applyFont="1" applyBorder="1" applyAlignment="1">
      <alignment horizontal="right"/>
    </xf>
    <xf numFmtId="0" fontId="10" fillId="0" borderId="16" xfId="0" applyFont="1" applyBorder="1" applyAlignment="1">
      <alignment wrapText="1"/>
    </xf>
    <xf numFmtId="171" fontId="11" fillId="0" borderId="49" xfId="0" applyNumberFormat="1" applyFont="1" applyBorder="1" applyAlignment="1">
      <alignment horizontal="right"/>
    </xf>
    <xf numFmtId="169" fontId="1" fillId="0" borderId="16" xfId="0" applyNumberFormat="1" applyFont="1" applyFill="1" applyBorder="1" applyAlignment="1">
      <alignment horizontal="right" vertical="center" wrapText="1"/>
    </xf>
    <xf numFmtId="171" fontId="10" fillId="0" borderId="28" xfId="0" applyNumberFormat="1" applyFont="1" applyBorder="1" applyAlignment="1">
      <alignment/>
    </xf>
    <xf numFmtId="4" fontId="19" fillId="0" borderId="10" xfId="0" applyNumberFormat="1" applyFont="1" applyFill="1" applyBorder="1" applyAlignment="1">
      <alignment horizontal="right" vertical="center" wrapText="1"/>
    </xf>
    <xf numFmtId="0" fontId="15" fillId="0" borderId="38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4" fontId="19" fillId="0" borderId="19" xfId="0" applyNumberFormat="1" applyFont="1" applyFill="1" applyBorder="1" applyAlignment="1">
      <alignment horizontal="right" vertical="center" wrapText="1"/>
    </xf>
    <xf numFmtId="0" fontId="15" fillId="0" borderId="13" xfId="0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right" vertical="center" wrapText="1"/>
    </xf>
    <xf numFmtId="0" fontId="15" fillId="0" borderId="10" xfId="0" applyFont="1" applyBorder="1" applyAlignment="1">
      <alignment horizontal="left" vertical="center" wrapText="1"/>
    </xf>
    <xf numFmtId="170" fontId="19" fillId="0" borderId="36" xfId="0" applyNumberFormat="1" applyFont="1" applyFill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20" fillId="33" borderId="32" xfId="0" applyFont="1" applyFill="1" applyBorder="1" applyAlignment="1">
      <alignment horizontal="center" vertical="center" wrapText="1"/>
    </xf>
    <xf numFmtId="4" fontId="19" fillId="33" borderId="33" xfId="0" applyNumberFormat="1" applyFont="1" applyFill="1" applyBorder="1" applyAlignment="1">
      <alignment horizontal="right" vertical="center"/>
    </xf>
    <xf numFmtId="0" fontId="15" fillId="0" borderId="16" xfId="0" applyFont="1" applyBorder="1" applyAlignment="1">
      <alignment horizontal="center" vertical="center"/>
    </xf>
    <xf numFmtId="171" fontId="15" fillId="0" borderId="16" xfId="0" applyNumberFormat="1" applyFont="1" applyBorder="1" applyAlignment="1">
      <alignment horizontal="right" vertical="center"/>
    </xf>
    <xf numFmtId="0" fontId="15" fillId="0" borderId="35" xfId="0" applyFont="1" applyBorder="1" applyAlignment="1">
      <alignment horizontal="left" wrapText="1"/>
    </xf>
    <xf numFmtId="4" fontId="15" fillId="0" borderId="35" xfId="0" applyNumberFormat="1" applyFont="1" applyBorder="1" applyAlignment="1">
      <alignment horizontal="center" vertical="center"/>
    </xf>
    <xf numFmtId="170" fontId="19" fillId="33" borderId="46" xfId="0" applyNumberFormat="1" applyFont="1" applyFill="1" applyBorder="1" applyAlignment="1">
      <alignment vertical="center"/>
    </xf>
    <xf numFmtId="171" fontId="0" fillId="0" borderId="10" xfId="0" applyNumberFormat="1" applyFont="1" applyBorder="1" applyAlignment="1">
      <alignment vertical="center"/>
    </xf>
    <xf numFmtId="171" fontId="10" fillId="0" borderId="16" xfId="0" applyNumberFormat="1" applyFont="1" applyBorder="1" applyAlignment="1">
      <alignment/>
    </xf>
    <xf numFmtId="0" fontId="97" fillId="0" borderId="16" xfId="0" applyFont="1" applyBorder="1" applyAlignment="1">
      <alignment/>
    </xf>
    <xf numFmtId="171" fontId="27" fillId="0" borderId="16" xfId="0" applyNumberFormat="1" applyFont="1" applyBorder="1" applyAlignment="1">
      <alignment horizontal="right"/>
    </xf>
    <xf numFmtId="0" fontId="97" fillId="0" borderId="10" xfId="0" applyFont="1" applyBorder="1" applyAlignment="1">
      <alignment horizontal="center"/>
    </xf>
    <xf numFmtId="171" fontId="25" fillId="0" borderId="16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0" fontId="11" fillId="0" borderId="13" xfId="0" applyFont="1" applyBorder="1" applyAlignment="1">
      <alignment/>
    </xf>
    <xf numFmtId="171" fontId="11" fillId="0" borderId="28" xfId="0" applyNumberFormat="1" applyFont="1" applyBorder="1" applyAlignment="1">
      <alignment horizontal="right"/>
    </xf>
    <xf numFmtId="169" fontId="11" fillId="0" borderId="28" xfId="0" applyNumberFormat="1" applyFont="1" applyBorder="1" applyAlignment="1">
      <alignment horizontal="right"/>
    </xf>
    <xf numFmtId="0" fontId="11" fillId="0" borderId="14" xfId="0" applyFont="1" applyBorder="1" applyAlignment="1">
      <alignment/>
    </xf>
    <xf numFmtId="0" fontId="11" fillId="0" borderId="11" xfId="0" applyFont="1" applyBorder="1" applyAlignment="1">
      <alignment wrapText="1"/>
    </xf>
    <xf numFmtId="171" fontId="11" fillId="0" borderId="26" xfId="0" applyNumberFormat="1" applyFont="1" applyBorder="1" applyAlignment="1">
      <alignment horizontal="right"/>
    </xf>
    <xf numFmtId="169" fontId="11" fillId="0" borderId="26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 wrapText="1"/>
    </xf>
    <xf numFmtId="171" fontId="11" fillId="0" borderId="11" xfId="0" applyNumberFormat="1" applyFont="1" applyBorder="1" applyAlignment="1">
      <alignment horizontal="right"/>
    </xf>
    <xf numFmtId="0" fontId="98" fillId="0" borderId="0" xfId="0" applyFont="1" applyAlignment="1">
      <alignment vertical="center"/>
    </xf>
    <xf numFmtId="171" fontId="11" fillId="0" borderId="16" xfId="0" applyNumberFormat="1" applyFont="1" applyBorder="1" applyAlignment="1">
      <alignment horizontal="right"/>
    </xf>
    <xf numFmtId="169" fontId="96" fillId="0" borderId="10" xfId="0" applyNumberFormat="1" applyFont="1" applyBorder="1" applyAlignment="1">
      <alignment horizontal="right"/>
    </xf>
    <xf numFmtId="169" fontId="99" fillId="0" borderId="18" xfId="0" applyNumberFormat="1" applyFont="1" applyBorder="1" applyAlignment="1">
      <alignment horizontal="right"/>
    </xf>
    <xf numFmtId="171" fontId="21" fillId="0" borderId="25" xfId="0" applyNumberFormat="1" applyFont="1" applyBorder="1" applyAlignment="1">
      <alignment vertical="center"/>
    </xf>
    <xf numFmtId="174" fontId="21" fillId="0" borderId="20" xfId="0" applyNumberFormat="1" applyFont="1" applyBorder="1" applyAlignment="1">
      <alignment vertical="center"/>
    </xf>
    <xf numFmtId="171" fontId="22" fillId="0" borderId="26" xfId="0" applyNumberFormat="1" applyFont="1" applyBorder="1" applyAlignment="1">
      <alignment vertical="center"/>
    </xf>
    <xf numFmtId="174" fontId="22" fillId="0" borderId="27" xfId="0" applyNumberFormat="1" applyFont="1" applyBorder="1" applyAlignment="1">
      <alignment vertical="center"/>
    </xf>
    <xf numFmtId="171" fontId="21" fillId="0" borderId="24" xfId="0" applyNumberFormat="1" applyFont="1" applyBorder="1" applyAlignment="1">
      <alignment vertical="center" wrapText="1"/>
    </xf>
    <xf numFmtId="174" fontId="21" fillId="0" borderId="32" xfId="0" applyNumberFormat="1" applyFont="1" applyBorder="1" applyAlignment="1">
      <alignment vertical="center" wrapText="1"/>
    </xf>
    <xf numFmtId="170" fontId="21" fillId="0" borderId="21" xfId="0" applyNumberFormat="1" applyFont="1" applyBorder="1" applyAlignment="1">
      <alignment vertical="center"/>
    </xf>
    <xf numFmtId="4" fontId="22" fillId="0" borderId="11" xfId="0" applyNumberFormat="1" applyFont="1" applyBorder="1" applyAlignment="1">
      <alignment vertical="center"/>
    </xf>
    <xf numFmtId="170" fontId="22" fillId="0" borderId="27" xfId="0" applyNumberFormat="1" applyFont="1" applyBorder="1" applyAlignment="1">
      <alignment vertical="center"/>
    </xf>
    <xf numFmtId="4" fontId="21" fillId="0" borderId="23" xfId="0" applyNumberFormat="1" applyFont="1" applyBorder="1" applyAlignment="1">
      <alignment vertical="center"/>
    </xf>
    <xf numFmtId="170" fontId="21" fillId="0" borderId="32" xfId="0" applyNumberFormat="1" applyFont="1" applyBorder="1" applyAlignment="1">
      <alignment vertical="center"/>
    </xf>
    <xf numFmtId="171" fontId="22" fillId="0" borderId="11" xfId="0" applyNumberFormat="1" applyFont="1" applyBorder="1" applyAlignment="1">
      <alignment vertical="center"/>
    </xf>
    <xf numFmtId="171" fontId="21" fillId="0" borderId="23" xfId="0" applyNumberFormat="1" applyFont="1" applyBorder="1" applyAlignment="1">
      <alignment vertical="center"/>
    </xf>
    <xf numFmtId="174" fontId="21" fillId="0" borderId="32" xfId="0" applyNumberFormat="1" applyFont="1" applyBorder="1" applyAlignment="1">
      <alignment vertical="center"/>
    </xf>
    <xf numFmtId="171" fontId="11" fillId="34" borderId="10" xfId="0" applyNumberFormat="1" applyFont="1" applyFill="1" applyBorder="1" applyAlignment="1">
      <alignment horizontal="right"/>
    </xf>
    <xf numFmtId="171" fontId="10" fillId="34" borderId="10" xfId="0" applyNumberFormat="1" applyFont="1" applyFill="1" applyBorder="1" applyAlignment="1">
      <alignment horizontal="right"/>
    </xf>
    <xf numFmtId="171" fontId="10" fillId="34" borderId="19" xfId="0" applyNumberFormat="1" applyFont="1" applyFill="1" applyBorder="1" applyAlignment="1">
      <alignment horizontal="right"/>
    </xf>
    <xf numFmtId="171" fontId="10" fillId="34" borderId="16" xfId="0" applyNumberFormat="1" applyFont="1" applyFill="1" applyBorder="1" applyAlignment="1">
      <alignment horizontal="right"/>
    </xf>
    <xf numFmtId="171" fontId="10" fillId="34" borderId="11" xfId="0" applyNumberFormat="1" applyFont="1" applyFill="1" applyBorder="1" applyAlignment="1">
      <alignment horizontal="right"/>
    </xf>
    <xf numFmtId="0" fontId="15" fillId="0" borderId="16" xfId="0" applyFont="1" applyBorder="1" applyAlignment="1">
      <alignment horizontal="left" wrapText="1"/>
    </xf>
    <xf numFmtId="4" fontId="15" fillId="0" borderId="16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169" fontId="0" fillId="0" borderId="10" xfId="0" applyNumberFormat="1" applyFont="1" applyFill="1" applyBorder="1" applyAlignment="1">
      <alignment horizontal="right" vertical="center" wrapText="1"/>
    </xf>
    <xf numFmtId="171" fontId="11" fillId="0" borderId="25" xfId="0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171" fontId="0" fillId="0" borderId="0" xfId="0" applyNumberFormat="1" applyFont="1" applyBorder="1" applyAlignment="1">
      <alignment/>
    </xf>
    <xf numFmtId="171" fontId="11" fillId="0" borderId="25" xfId="0" applyNumberFormat="1" applyFont="1" applyBorder="1" applyAlignment="1">
      <alignment/>
    </xf>
    <xf numFmtId="171" fontId="27" fillId="0" borderId="11" xfId="0" applyNumberFormat="1" applyFont="1" applyBorder="1" applyAlignment="1">
      <alignment/>
    </xf>
    <xf numFmtId="171" fontId="27" fillId="0" borderId="29" xfId="0" applyNumberFormat="1" applyFont="1" applyBorder="1" applyAlignment="1">
      <alignment horizontal="right"/>
    </xf>
    <xf numFmtId="0" fontId="27" fillId="0" borderId="50" xfId="0" applyFont="1" applyBorder="1" applyAlignment="1">
      <alignment horizontal="center"/>
    </xf>
    <xf numFmtId="171" fontId="95" fillId="0" borderId="25" xfId="0" applyNumberFormat="1" applyFont="1" applyBorder="1" applyAlignment="1">
      <alignment/>
    </xf>
    <xf numFmtId="171" fontId="95" fillId="0" borderId="28" xfId="0" applyNumberFormat="1" applyFont="1" applyBorder="1" applyAlignment="1">
      <alignment/>
    </xf>
    <xf numFmtId="171" fontId="95" fillId="0" borderId="29" xfId="0" applyNumberFormat="1" applyFont="1" applyBorder="1" applyAlignment="1">
      <alignment/>
    </xf>
    <xf numFmtId="171" fontId="25" fillId="0" borderId="29" xfId="0" applyNumberFormat="1" applyFont="1" applyBorder="1" applyAlignment="1">
      <alignment horizontal="right"/>
    </xf>
    <xf numFmtId="171" fontId="97" fillId="0" borderId="10" xfId="0" applyNumberFormat="1" applyFont="1" applyBorder="1" applyAlignment="1">
      <alignment/>
    </xf>
    <xf numFmtId="171" fontId="27" fillId="0" borderId="26" xfId="0" applyNumberFormat="1" applyFont="1" applyBorder="1" applyAlignment="1">
      <alignment horizontal="right"/>
    </xf>
    <xf numFmtId="171" fontId="100" fillId="0" borderId="28" xfId="0" applyNumberFormat="1" applyFont="1" applyBorder="1" applyAlignment="1">
      <alignment/>
    </xf>
    <xf numFmtId="171" fontId="27" fillId="0" borderId="26" xfId="0" applyNumberFormat="1" applyFont="1" applyBorder="1" applyAlignment="1">
      <alignment/>
    </xf>
    <xf numFmtId="171" fontId="21" fillId="0" borderId="20" xfId="0" applyNumberFormat="1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vertical="center" wrapText="1"/>
    </xf>
    <xf numFmtId="171" fontId="22" fillId="0" borderId="36" xfId="0" applyNumberFormat="1" applyFont="1" applyBorder="1" applyAlignment="1">
      <alignment vertical="center"/>
    </xf>
    <xf numFmtId="171" fontId="21" fillId="0" borderId="46" xfId="0" applyNumberFormat="1" applyFont="1" applyBorder="1" applyAlignment="1">
      <alignment vertical="center" wrapText="1"/>
    </xf>
    <xf numFmtId="0" fontId="21" fillId="0" borderId="51" xfId="0" applyFont="1" applyBorder="1" applyAlignment="1">
      <alignment vertical="center"/>
    </xf>
    <xf numFmtId="0" fontId="21" fillId="0" borderId="51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171" fontId="21" fillId="0" borderId="46" xfId="0" applyNumberFormat="1" applyFont="1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1" fillId="35" borderId="52" xfId="0" applyFont="1" applyFill="1" applyBorder="1" applyAlignment="1">
      <alignment horizontal="center" vertical="center"/>
    </xf>
    <xf numFmtId="0" fontId="21" fillId="35" borderId="51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171" fontId="21" fillId="0" borderId="21" xfId="0" applyNumberFormat="1" applyFont="1" applyBorder="1" applyAlignment="1">
      <alignment vertical="center"/>
    </xf>
    <xf numFmtId="0" fontId="22" fillId="0" borderId="11" xfId="0" applyFont="1" applyBorder="1" applyAlignment="1">
      <alignment horizontal="left" vertical="center"/>
    </xf>
    <xf numFmtId="171" fontId="22" fillId="0" borderId="27" xfId="0" applyNumberFormat="1" applyFont="1" applyBorder="1" applyAlignment="1">
      <alignment vertical="center"/>
    </xf>
    <xf numFmtId="0" fontId="0" fillId="0" borderId="53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171" fontId="0" fillId="0" borderId="11" xfId="0" applyNumberFormat="1" applyFont="1" applyBorder="1" applyAlignment="1">
      <alignment horizontal="right" vertical="center"/>
    </xf>
    <xf numFmtId="2" fontId="0" fillId="0" borderId="11" xfId="0" applyNumberFormat="1" applyFont="1" applyBorder="1" applyAlignment="1">
      <alignment horizontal="right" vertical="center"/>
    </xf>
    <xf numFmtId="0" fontId="24" fillId="0" borderId="11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1" fillId="0" borderId="54" xfId="0" applyFont="1" applyBorder="1" applyAlignment="1">
      <alignment vertical="center"/>
    </xf>
    <xf numFmtId="0" fontId="0" fillId="0" borderId="55" xfId="0" applyFont="1" applyBorder="1" applyAlignment="1">
      <alignment horizontal="left" vertical="center" wrapText="1"/>
    </xf>
    <xf numFmtId="171" fontId="0" fillId="0" borderId="54" xfId="0" applyNumberFormat="1" applyFont="1" applyBorder="1" applyAlignment="1">
      <alignment vertical="center"/>
    </xf>
    <xf numFmtId="171" fontId="0" fillId="0" borderId="55" xfId="0" applyNumberFormat="1" applyFont="1" applyBorder="1" applyAlignment="1">
      <alignment vertical="center"/>
    </xf>
    <xf numFmtId="171" fontId="0" fillId="0" borderId="54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55" xfId="0" applyBorder="1" applyAlignment="1">
      <alignment horizontal="left" vertical="center" wrapText="1"/>
    </xf>
    <xf numFmtId="0" fontId="1" fillId="0" borderId="55" xfId="0" applyFont="1" applyBorder="1" applyAlignment="1">
      <alignment vertical="center"/>
    </xf>
    <xf numFmtId="171" fontId="101" fillId="0" borderId="55" xfId="0" applyNumberFormat="1" applyFont="1" applyBorder="1" applyAlignment="1">
      <alignment vertical="center"/>
    </xf>
    <xf numFmtId="0" fontId="0" fillId="0" borderId="5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171" fontId="0" fillId="0" borderId="37" xfId="0" applyNumberFormat="1" applyFont="1" applyBorder="1" applyAlignment="1">
      <alignment vertical="center"/>
    </xf>
    <xf numFmtId="0" fontId="1" fillId="0" borderId="54" xfId="0" applyFont="1" applyBorder="1" applyAlignment="1">
      <alignment horizontal="left" vertical="center" wrapText="1"/>
    </xf>
    <xf numFmtId="0" fontId="102" fillId="0" borderId="0" xfId="0" applyFont="1" applyAlignment="1">
      <alignment/>
    </xf>
    <xf numFmtId="171" fontId="22" fillId="0" borderId="29" xfId="0" applyNumberFormat="1" applyFont="1" applyBorder="1" applyAlignment="1">
      <alignment vertical="center"/>
    </xf>
    <xf numFmtId="171" fontId="22" fillId="0" borderId="28" xfId="0" applyNumberFormat="1" applyFont="1" applyBorder="1" applyAlignment="1">
      <alignment vertical="center"/>
    </xf>
    <xf numFmtId="171" fontId="21" fillId="0" borderId="39" xfId="0" applyNumberFormat="1" applyFont="1" applyBorder="1" applyAlignment="1">
      <alignment vertical="center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31" fillId="0" borderId="43" xfId="0" applyFont="1" applyBorder="1" applyAlignment="1">
      <alignment horizontal="center" vertical="center"/>
    </xf>
    <xf numFmtId="0" fontId="1" fillId="35" borderId="56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0" fontId="98" fillId="0" borderId="0" xfId="0" applyFont="1" applyAlignment="1">
      <alignment wrapText="1"/>
    </xf>
    <xf numFmtId="0" fontId="21" fillId="0" borderId="35" xfId="0" applyFont="1" applyBorder="1" applyAlignment="1">
      <alignment horizontal="center" vertical="center"/>
    </xf>
    <xf numFmtId="0" fontId="21" fillId="0" borderId="35" xfId="0" applyFont="1" applyBorder="1" applyAlignment="1">
      <alignment vertical="center"/>
    </xf>
    <xf numFmtId="0" fontId="21" fillId="0" borderId="35" xfId="0" applyFont="1" applyBorder="1" applyAlignment="1">
      <alignment vertical="center" wrapText="1"/>
    </xf>
    <xf numFmtId="4" fontId="0" fillId="0" borderId="19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0" fillId="0" borderId="0" xfId="0" applyFill="1" applyBorder="1" applyAlignment="1">
      <alignment/>
    </xf>
    <xf numFmtId="4" fontId="0" fillId="0" borderId="11" xfId="0" applyNumberFormat="1" applyBorder="1" applyAlignment="1">
      <alignment vertical="center"/>
    </xf>
    <xf numFmtId="4" fontId="1" fillId="0" borderId="33" xfId="0" applyNumberFormat="1" applyFont="1" applyBorder="1" applyAlignment="1">
      <alignment vertical="center"/>
    </xf>
    <xf numFmtId="170" fontId="0" fillId="0" borderId="20" xfId="0" applyNumberFormat="1" applyBorder="1" applyAlignment="1">
      <alignment vertical="center"/>
    </xf>
    <xf numFmtId="170" fontId="0" fillId="0" borderId="21" xfId="0" applyNumberFormat="1" applyBorder="1" applyAlignment="1">
      <alignment vertical="center"/>
    </xf>
    <xf numFmtId="170" fontId="0" fillId="0" borderId="27" xfId="0" applyNumberFormat="1" applyBorder="1" applyAlignment="1">
      <alignment vertical="center"/>
    </xf>
    <xf numFmtId="170" fontId="1" fillId="0" borderId="32" xfId="0" applyNumberFormat="1" applyFont="1" applyBorder="1" applyAlignment="1">
      <alignment vertical="center"/>
    </xf>
    <xf numFmtId="170" fontId="0" fillId="34" borderId="21" xfId="0" applyNumberFormat="1" applyFill="1" applyBorder="1" applyAlignment="1">
      <alignment/>
    </xf>
    <xf numFmtId="170" fontId="0" fillId="34" borderId="27" xfId="0" applyNumberFormat="1" applyFill="1" applyBorder="1" applyAlignment="1">
      <alignment/>
    </xf>
    <xf numFmtId="4" fontId="0" fillId="0" borderId="28" xfId="0" applyNumberFormat="1" applyBorder="1" applyAlignment="1">
      <alignment vertical="center"/>
    </xf>
    <xf numFmtId="170" fontId="0" fillId="34" borderId="21" xfId="0" applyNumberFormat="1" applyFill="1" applyBorder="1" applyAlignment="1">
      <alignment vertical="center"/>
    </xf>
    <xf numFmtId="0" fontId="101" fillId="0" borderId="0" xfId="0" applyFont="1" applyAlignment="1">
      <alignment vertical="center" wrapText="1"/>
    </xf>
    <xf numFmtId="0" fontId="10" fillId="0" borderId="38" xfId="0" applyFont="1" applyBorder="1" applyAlignment="1">
      <alignment horizontal="center"/>
    </xf>
    <xf numFmtId="171" fontId="40" fillId="0" borderId="28" xfId="0" applyNumberFormat="1" applyFont="1" applyBorder="1" applyAlignment="1">
      <alignment/>
    </xf>
    <xf numFmtId="0" fontId="25" fillId="0" borderId="57" xfId="0" applyFont="1" applyBorder="1" applyAlignment="1">
      <alignment horizontal="center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47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171" fontId="21" fillId="0" borderId="61" xfId="0" applyNumberFormat="1" applyFont="1" applyBorder="1" applyAlignment="1">
      <alignment vertical="center"/>
    </xf>
    <xf numFmtId="4" fontId="1" fillId="0" borderId="28" xfId="0" applyNumberFormat="1" applyFont="1" applyBorder="1" applyAlignment="1">
      <alignment/>
    </xf>
    <xf numFmtId="170" fontId="1" fillId="34" borderId="21" xfId="0" applyNumberFormat="1" applyFont="1" applyFill="1" applyBorder="1" applyAlignment="1">
      <alignment/>
    </xf>
    <xf numFmtId="170" fontId="1" fillId="34" borderId="32" xfId="0" applyNumberFormat="1" applyFont="1" applyFill="1" applyBorder="1" applyAlignment="1">
      <alignment/>
    </xf>
    <xf numFmtId="171" fontId="21" fillId="0" borderId="35" xfId="0" applyNumberFormat="1" applyFont="1" applyBorder="1" applyAlignment="1">
      <alignment vertical="center"/>
    </xf>
    <xf numFmtId="0" fontId="14" fillId="0" borderId="1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21" fillId="35" borderId="34" xfId="0" applyFont="1" applyFill="1" applyBorder="1" applyAlignment="1">
      <alignment horizontal="center" vertical="center"/>
    </xf>
    <xf numFmtId="0" fontId="21" fillId="35" borderId="35" xfId="0" applyFont="1" applyFill="1" applyBorder="1" applyAlignment="1">
      <alignment horizontal="center" vertical="center"/>
    </xf>
    <xf numFmtId="0" fontId="21" fillId="35" borderId="47" xfId="0" applyFont="1" applyFill="1" applyBorder="1" applyAlignment="1">
      <alignment horizontal="center" vertical="center"/>
    </xf>
    <xf numFmtId="4" fontId="34" fillId="34" borderId="18" xfId="0" applyNumberFormat="1" applyFont="1" applyFill="1" applyBorder="1" applyAlignment="1">
      <alignment horizontal="right" vertical="center" wrapText="1"/>
    </xf>
    <xf numFmtId="170" fontId="34" fillId="34" borderId="22" xfId="0" applyNumberFormat="1" applyFont="1" applyFill="1" applyBorder="1" applyAlignment="1">
      <alignment horizontal="right" vertical="center" wrapText="1"/>
    </xf>
    <xf numFmtId="0" fontId="21" fillId="35" borderId="62" xfId="0" applyFont="1" applyFill="1" applyBorder="1" applyAlignment="1">
      <alignment horizontal="center" vertical="center" wrapText="1"/>
    </xf>
    <xf numFmtId="0" fontId="33" fillId="35" borderId="29" xfId="0" applyFont="1" applyFill="1" applyBorder="1" applyAlignment="1">
      <alignment horizontal="center" vertical="center" wrapText="1"/>
    </xf>
    <xf numFmtId="0" fontId="21" fillId="35" borderId="25" xfId="0" applyFont="1" applyFill="1" applyBorder="1" applyAlignment="1">
      <alignment horizontal="center" vertical="center" wrapText="1"/>
    </xf>
    <xf numFmtId="0" fontId="21" fillId="35" borderId="63" xfId="0" applyFont="1" applyFill="1" applyBorder="1" applyAlignment="1">
      <alignment horizontal="center" vertical="center" wrapText="1"/>
    </xf>
    <xf numFmtId="0" fontId="21" fillId="35" borderId="36" xfId="0" applyFont="1" applyFill="1" applyBorder="1" applyAlignment="1">
      <alignment horizontal="center" vertical="center" wrapText="1"/>
    </xf>
    <xf numFmtId="0" fontId="21" fillId="35" borderId="20" xfId="0" applyFont="1" applyFill="1" applyBorder="1" applyAlignment="1">
      <alignment horizontal="center" vertical="center" wrapText="1"/>
    </xf>
    <xf numFmtId="0" fontId="0" fillId="0" borderId="64" xfId="0" applyBorder="1" applyAlignment="1">
      <alignment/>
    </xf>
    <xf numFmtId="0" fontId="21" fillId="35" borderId="33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/>
    </xf>
    <xf numFmtId="0" fontId="1" fillId="35" borderId="46" xfId="0" applyFont="1" applyFill="1" applyBorder="1" applyAlignment="1">
      <alignment vertical="center"/>
    </xf>
    <xf numFmtId="0" fontId="0" fillId="35" borderId="46" xfId="0" applyFont="1" applyFill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1" fillId="35" borderId="65" xfId="0" applyFont="1" applyFill="1" applyBorder="1" applyAlignment="1">
      <alignment/>
    </xf>
    <xf numFmtId="170" fontId="48" fillId="0" borderId="20" xfId="0" applyNumberFormat="1" applyFont="1" applyFill="1" applyBorder="1" applyAlignment="1">
      <alignment vertical="center"/>
    </xf>
    <xf numFmtId="171" fontId="21" fillId="0" borderId="65" xfId="0" applyNumberFormat="1" applyFont="1" applyBorder="1" applyAlignment="1">
      <alignment vertical="center" wrapText="1"/>
    </xf>
    <xf numFmtId="0" fontId="0" fillId="35" borderId="66" xfId="0" applyFill="1" applyBorder="1" applyAlignment="1">
      <alignment/>
    </xf>
    <xf numFmtId="0" fontId="1" fillId="35" borderId="33" xfId="0" applyFont="1" applyFill="1" applyBorder="1" applyAlignment="1">
      <alignment horizontal="center" wrapText="1"/>
    </xf>
    <xf numFmtId="2" fontId="1" fillId="35" borderId="23" xfId="0" applyNumberFormat="1" applyFont="1" applyFill="1" applyBorder="1" applyAlignment="1">
      <alignment horizontal="center" wrapText="1"/>
    </xf>
    <xf numFmtId="170" fontId="1" fillId="35" borderId="32" xfId="0" applyNumberFormat="1" applyFont="1" applyFill="1" applyBorder="1" applyAlignment="1">
      <alignment horizontal="center" wrapText="1"/>
    </xf>
    <xf numFmtId="0" fontId="1" fillId="35" borderId="33" xfId="0" applyFont="1" applyFill="1" applyBorder="1" applyAlignment="1">
      <alignment horizontal="left" vertical="top" wrapText="1"/>
    </xf>
    <xf numFmtId="4" fontId="1" fillId="35" borderId="23" xfId="0" applyNumberFormat="1" applyFont="1" applyFill="1" applyBorder="1" applyAlignment="1">
      <alignment horizontal="right" vertical="center" wrapText="1"/>
    </xf>
    <xf numFmtId="170" fontId="1" fillId="35" borderId="32" xfId="0" applyNumberFormat="1" applyFont="1" applyFill="1" applyBorder="1" applyAlignment="1">
      <alignment horizontal="right" vertical="center" wrapText="1"/>
    </xf>
    <xf numFmtId="0" fontId="1" fillId="35" borderId="12" xfId="0" applyFont="1" applyFill="1" applyBorder="1" applyAlignment="1">
      <alignment horizontal="left" vertical="top" wrapText="1"/>
    </xf>
    <xf numFmtId="4" fontId="1" fillId="35" borderId="16" xfId="0" applyNumberFormat="1" applyFont="1" applyFill="1" applyBorder="1" applyAlignment="1">
      <alignment horizontal="right" vertical="center" wrapText="1"/>
    </xf>
    <xf numFmtId="170" fontId="1" fillId="35" borderId="20" xfId="0" applyNumberFormat="1" applyFont="1" applyFill="1" applyBorder="1" applyAlignment="1">
      <alignment horizontal="right" vertical="center" wrapText="1"/>
    </xf>
    <xf numFmtId="0" fontId="49" fillId="0" borderId="33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3" fontId="49" fillId="0" borderId="23" xfId="0" applyNumberFormat="1" applyFont="1" applyBorder="1" applyAlignment="1">
      <alignment horizontal="center"/>
    </xf>
    <xf numFmtId="0" fontId="49" fillId="0" borderId="32" xfId="0" applyFont="1" applyBorder="1" applyAlignment="1">
      <alignment horizontal="center"/>
    </xf>
    <xf numFmtId="0" fontId="18" fillId="0" borderId="13" xfId="0" applyFont="1" applyFill="1" applyBorder="1" applyAlignment="1">
      <alignment horizontal="center" vertical="center"/>
    </xf>
    <xf numFmtId="0" fontId="18" fillId="0" borderId="39" xfId="0" applyFont="1" applyBorder="1" applyAlignment="1">
      <alignment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left" vertical="center" wrapText="1"/>
    </xf>
    <xf numFmtId="0" fontId="38" fillId="35" borderId="10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/>
    </xf>
    <xf numFmtId="0" fontId="0" fillId="0" borderId="31" xfId="0" applyBorder="1" applyAlignment="1">
      <alignment/>
    </xf>
    <xf numFmtId="0" fontId="11" fillId="0" borderId="23" xfId="0" applyFont="1" applyBorder="1" applyAlignment="1">
      <alignment/>
    </xf>
    <xf numFmtId="171" fontId="11" fillId="0" borderId="23" xfId="0" applyNumberFormat="1" applyFont="1" applyBorder="1" applyAlignment="1">
      <alignment horizontal="right"/>
    </xf>
    <xf numFmtId="171" fontId="29" fillId="0" borderId="23" xfId="0" applyNumberFormat="1" applyFont="1" applyBorder="1" applyAlignment="1">
      <alignment horizontal="right"/>
    </xf>
    <xf numFmtId="0" fontId="1" fillId="35" borderId="10" xfId="0" applyFont="1" applyFill="1" applyBorder="1" applyAlignment="1">
      <alignment horizontal="center" vertical="center" wrapText="1"/>
    </xf>
    <xf numFmtId="0" fontId="21" fillId="35" borderId="67" xfId="0" applyFont="1" applyFill="1" applyBorder="1" applyAlignment="1">
      <alignment horizontal="center" vertical="center" wrapText="1"/>
    </xf>
    <xf numFmtId="0" fontId="21" fillId="35" borderId="68" xfId="0" applyFont="1" applyFill="1" applyBorder="1" applyAlignment="1">
      <alignment horizontal="center" vertical="center"/>
    </xf>
    <xf numFmtId="0" fontId="22" fillId="35" borderId="68" xfId="0" applyFont="1" applyFill="1" applyBorder="1" applyAlignment="1">
      <alignment/>
    </xf>
    <xf numFmtId="0" fontId="22" fillId="35" borderId="63" xfId="0" applyFont="1" applyFill="1" applyBorder="1" applyAlignment="1">
      <alignment/>
    </xf>
    <xf numFmtId="0" fontId="0" fillId="35" borderId="29" xfId="0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/>
    </xf>
    <xf numFmtId="0" fontId="22" fillId="35" borderId="0" xfId="0" applyFont="1" applyFill="1" applyBorder="1" applyAlignment="1">
      <alignment horizontal="center"/>
    </xf>
    <xf numFmtId="0" fontId="22" fillId="35" borderId="36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/>
    </xf>
    <xf numFmtId="0" fontId="23" fillId="35" borderId="28" xfId="0" applyFont="1" applyFill="1" applyBorder="1" applyAlignment="1">
      <alignment horizontal="center" vertical="center" wrapText="1"/>
    </xf>
    <xf numFmtId="0" fontId="23" fillId="35" borderId="20" xfId="0" applyFont="1" applyFill="1" applyBorder="1" applyAlignment="1">
      <alignment vertical="center" wrapText="1"/>
    </xf>
    <xf numFmtId="0" fontId="21" fillId="33" borderId="52" xfId="0" applyFont="1" applyFill="1" applyBorder="1" applyAlignment="1">
      <alignment horizontal="center" vertical="center"/>
    </xf>
    <xf numFmtId="0" fontId="21" fillId="33" borderId="51" xfId="0" applyFont="1" applyFill="1" applyBorder="1" applyAlignment="1">
      <alignment horizontal="center" vertical="center"/>
    </xf>
    <xf numFmtId="0" fontId="33" fillId="33" borderId="51" xfId="0" applyFont="1" applyFill="1" applyBorder="1" applyAlignment="1">
      <alignment horizontal="center" vertical="center"/>
    </xf>
    <xf numFmtId="0" fontId="21" fillId="33" borderId="63" xfId="0" applyFont="1" applyFill="1" applyBorder="1" applyAlignment="1">
      <alignment horizontal="center" vertical="center"/>
    </xf>
    <xf numFmtId="0" fontId="101" fillId="0" borderId="0" xfId="0" applyFont="1" applyAlignment="1">
      <alignment/>
    </xf>
    <xf numFmtId="169" fontId="0" fillId="0" borderId="20" xfId="0" applyNumberFormat="1" applyFont="1" applyFill="1" applyBorder="1" applyAlignment="1">
      <alignment horizontal="right" vertical="center" wrapText="1"/>
    </xf>
    <xf numFmtId="169" fontId="0" fillId="0" borderId="36" xfId="0" applyNumberFormat="1" applyFont="1" applyFill="1" applyBorder="1" applyAlignment="1">
      <alignment horizontal="right" vertical="center" wrapText="1"/>
    </xf>
    <xf numFmtId="171" fontId="11" fillId="0" borderId="35" xfId="0" applyNumberFormat="1" applyFont="1" applyBorder="1" applyAlignment="1">
      <alignment horizontal="right"/>
    </xf>
    <xf numFmtId="0" fontId="11" fillId="0" borderId="14" xfId="0" applyFont="1" applyBorder="1" applyAlignment="1">
      <alignment horizontal="center"/>
    </xf>
    <xf numFmtId="171" fontId="11" fillId="0" borderId="16" xfId="0" applyNumberFormat="1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171" fontId="10" fillId="0" borderId="10" xfId="0" applyNumberFormat="1" applyFont="1" applyFill="1" applyBorder="1" applyAlignment="1">
      <alignment horizontal="right"/>
    </xf>
    <xf numFmtId="0" fontId="10" fillId="0" borderId="44" xfId="0" applyFont="1" applyBorder="1" applyAlignment="1">
      <alignment horizontal="center"/>
    </xf>
    <xf numFmtId="0" fontId="10" fillId="0" borderId="44" xfId="0" applyFont="1" applyBorder="1" applyAlignment="1">
      <alignment/>
    </xf>
    <xf numFmtId="171" fontId="10" fillId="0" borderId="44" xfId="0" applyNumberFormat="1" applyFont="1" applyBorder="1" applyAlignment="1">
      <alignment horizontal="right"/>
    </xf>
    <xf numFmtId="171" fontId="28" fillId="0" borderId="44" xfId="0" applyNumberFormat="1" applyFont="1" applyBorder="1" applyAlignment="1">
      <alignment/>
    </xf>
    <xf numFmtId="169" fontId="10" fillId="0" borderId="69" xfId="0" applyNumberFormat="1" applyFont="1" applyBorder="1" applyAlignment="1">
      <alignment horizontal="right"/>
    </xf>
    <xf numFmtId="0" fontId="11" fillId="0" borderId="14" xfId="0" applyFont="1" applyBorder="1" applyAlignment="1">
      <alignment/>
    </xf>
    <xf numFmtId="0" fontId="11" fillId="0" borderId="17" xfId="0" applyFont="1" applyBorder="1" applyAlignment="1">
      <alignment/>
    </xf>
    <xf numFmtId="0" fontId="0" fillId="0" borderId="17" xfId="0" applyBorder="1" applyAlignment="1">
      <alignment/>
    </xf>
    <xf numFmtId="0" fontId="25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171" fontId="10" fillId="0" borderId="18" xfId="0" applyNumberFormat="1" applyFont="1" applyBorder="1" applyAlignment="1">
      <alignment horizontal="right"/>
    </xf>
    <xf numFmtId="169" fontId="10" fillId="0" borderId="7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1" fontId="10" fillId="0" borderId="11" xfId="0" applyNumberFormat="1" applyFont="1" applyBorder="1" applyAlignment="1">
      <alignment horizontal="left"/>
    </xf>
    <xf numFmtId="171" fontId="11" fillId="0" borderId="11" xfId="0" applyNumberFormat="1" applyFont="1" applyBorder="1" applyAlignment="1">
      <alignment horizontal="left"/>
    </xf>
    <xf numFmtId="171" fontId="10" fillId="0" borderId="11" xfId="0" applyNumberFormat="1" applyFont="1" applyBorder="1" applyAlignment="1">
      <alignment horizontal="left" wrapText="1"/>
    </xf>
    <xf numFmtId="0" fontId="11" fillId="0" borderId="12" xfId="0" applyFont="1" applyBorder="1" applyAlignment="1">
      <alignment/>
    </xf>
    <xf numFmtId="171" fontId="27" fillId="0" borderId="28" xfId="0" applyNumberFormat="1" applyFont="1" applyBorder="1" applyAlignment="1">
      <alignment/>
    </xf>
    <xf numFmtId="171" fontId="25" fillId="0" borderId="28" xfId="0" applyNumberFormat="1" applyFont="1" applyBorder="1" applyAlignment="1">
      <alignment/>
    </xf>
    <xf numFmtId="171" fontId="27" fillId="0" borderId="25" xfId="0" applyNumberFormat="1" applyFont="1" applyBorder="1" applyAlignment="1">
      <alignment/>
    </xf>
    <xf numFmtId="171" fontId="100" fillId="0" borderId="10" xfId="0" applyNumberFormat="1" applyFont="1" applyBorder="1" applyAlignment="1">
      <alignment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71" fontId="19" fillId="0" borderId="16" xfId="0" applyNumberFormat="1" applyFont="1" applyBorder="1" applyAlignment="1">
      <alignment horizontal="right" vertical="center"/>
    </xf>
    <xf numFmtId="171" fontId="0" fillId="0" borderId="55" xfId="0" applyNumberFormat="1" applyFont="1" applyBorder="1" applyAlignment="1">
      <alignment horizontal="right" vertical="center"/>
    </xf>
    <xf numFmtId="4" fontId="0" fillId="0" borderId="21" xfId="0" applyNumberFormat="1" applyBorder="1" applyAlignment="1">
      <alignment/>
    </xf>
    <xf numFmtId="4" fontId="1" fillId="0" borderId="71" xfId="0" applyNumberFormat="1" applyFont="1" applyBorder="1" applyAlignment="1">
      <alignment/>
    </xf>
    <xf numFmtId="4" fontId="1" fillId="0" borderId="64" xfId="0" applyNumberFormat="1" applyFont="1" applyBorder="1" applyAlignment="1">
      <alignment/>
    </xf>
    <xf numFmtId="0" fontId="15" fillId="0" borderId="16" xfId="0" applyFont="1" applyBorder="1" applyAlignment="1">
      <alignment horizontal="left" vertical="center" wrapText="1"/>
    </xf>
    <xf numFmtId="4" fontId="1" fillId="0" borderId="28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4" fontId="0" fillId="0" borderId="28" xfId="0" applyNumberFormat="1" applyFont="1" applyBorder="1" applyAlignment="1">
      <alignment/>
    </xf>
    <xf numFmtId="0" fontId="0" fillId="0" borderId="11" xfId="0" applyBorder="1" applyAlignment="1">
      <alignment/>
    </xf>
    <xf numFmtId="171" fontId="10" fillId="0" borderId="11" xfId="0" applyNumberFormat="1" applyFont="1" applyFill="1" applyBorder="1" applyAlignment="1">
      <alignment horizontal="right"/>
    </xf>
    <xf numFmtId="0" fontId="1" fillId="0" borderId="39" xfId="0" applyFont="1" applyBorder="1" applyAlignment="1">
      <alignment/>
    </xf>
    <xf numFmtId="0" fontId="1" fillId="0" borderId="48" xfId="0" applyFont="1" applyBorder="1" applyAlignment="1">
      <alignment/>
    </xf>
    <xf numFmtId="4" fontId="1" fillId="0" borderId="48" xfId="0" applyNumberFormat="1" applyFont="1" applyBorder="1" applyAlignment="1">
      <alignment/>
    </xf>
    <xf numFmtId="0" fontId="1" fillId="0" borderId="72" xfId="0" applyFont="1" applyBorder="1" applyAlignment="1">
      <alignment/>
    </xf>
    <xf numFmtId="171" fontId="51" fillId="0" borderId="10" xfId="0" applyNumberFormat="1" applyFont="1" applyBorder="1" applyAlignment="1">
      <alignment horizontal="right"/>
    </xf>
    <xf numFmtId="171" fontId="52" fillId="0" borderId="10" xfId="0" applyNumberFormat="1" applyFont="1" applyBorder="1" applyAlignment="1">
      <alignment/>
    </xf>
    <xf numFmtId="169" fontId="10" fillId="0" borderId="42" xfId="0" applyNumberFormat="1" applyFont="1" applyBorder="1" applyAlignment="1">
      <alignment horizontal="right"/>
    </xf>
    <xf numFmtId="4" fontId="1" fillId="0" borderId="46" xfId="0" applyNumberFormat="1" applyFont="1" applyBorder="1" applyAlignment="1">
      <alignment/>
    </xf>
    <xf numFmtId="4" fontId="35" fillId="0" borderId="11" xfId="0" applyNumberFormat="1" applyFont="1" applyBorder="1" applyAlignment="1">
      <alignment/>
    </xf>
    <xf numFmtId="0" fontId="35" fillId="0" borderId="41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40" xfId="0" applyFont="1" applyBorder="1" applyAlignment="1">
      <alignment/>
    </xf>
    <xf numFmtId="0" fontId="28" fillId="0" borderId="41" xfId="0" applyFont="1" applyBorder="1" applyAlignment="1">
      <alignment/>
    </xf>
    <xf numFmtId="171" fontId="51" fillId="0" borderId="10" xfId="0" applyNumberFormat="1" applyFont="1" applyBorder="1" applyAlignment="1">
      <alignment/>
    </xf>
    <xf numFmtId="0" fontId="27" fillId="0" borderId="38" xfId="0" applyFont="1" applyBorder="1" applyAlignment="1">
      <alignment horizontal="center"/>
    </xf>
    <xf numFmtId="0" fontId="27" fillId="0" borderId="16" xfId="0" applyFont="1" applyBorder="1" applyAlignment="1">
      <alignment wrapText="1"/>
    </xf>
    <xf numFmtId="171" fontId="27" fillId="0" borderId="25" xfId="0" applyNumberFormat="1" applyFont="1" applyBorder="1" applyAlignment="1">
      <alignment/>
    </xf>
    <xf numFmtId="171" fontId="97" fillId="0" borderId="25" xfId="0" applyNumberFormat="1" applyFont="1" applyBorder="1" applyAlignment="1">
      <alignment/>
    </xf>
    <xf numFmtId="171" fontId="36" fillId="0" borderId="25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1" fillId="0" borderId="39" xfId="0" applyNumberFormat="1" applyFont="1" applyBorder="1" applyAlignment="1">
      <alignment/>
    </xf>
    <xf numFmtId="170" fontId="1" fillId="34" borderId="21" xfId="0" applyNumberFormat="1" applyFont="1" applyFill="1" applyBorder="1" applyAlignment="1">
      <alignment vertical="center"/>
    </xf>
    <xf numFmtId="170" fontId="0" fillId="34" borderId="69" xfId="0" applyNumberFormat="1" applyFont="1" applyFill="1" applyBorder="1" applyAlignment="1">
      <alignment/>
    </xf>
    <xf numFmtId="0" fontId="21" fillId="0" borderId="35" xfId="0" applyFont="1" applyBorder="1" applyAlignment="1">
      <alignment horizontal="left" vertical="center" wrapText="1"/>
    </xf>
    <xf numFmtId="171" fontId="21" fillId="0" borderId="47" xfId="0" applyNumberFormat="1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0" xfId="0" applyAlignment="1">
      <alignment wrapText="1"/>
    </xf>
    <xf numFmtId="4" fontId="0" fillId="0" borderId="21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6" xfId="0" applyNumberForma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0" fontId="44" fillId="0" borderId="16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14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1" fillId="35" borderId="62" xfId="0" applyFont="1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21" fillId="35" borderId="52" xfId="0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horizontal="center" vertical="center"/>
    </xf>
    <xf numFmtId="0" fontId="21" fillId="35" borderId="51" xfId="0" applyFont="1" applyFill="1" applyBorder="1" applyAlignment="1">
      <alignment horizontal="center" vertical="center"/>
    </xf>
    <xf numFmtId="0" fontId="21" fillId="35" borderId="19" xfId="0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" fillId="35" borderId="35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35" borderId="67" xfId="0" applyFont="1" applyFill="1" applyBorder="1" applyAlignment="1">
      <alignment horizontal="center" vertical="center" wrapText="1"/>
    </xf>
    <xf numFmtId="0" fontId="1" fillId="35" borderId="68" xfId="0" applyFont="1" applyFill="1" applyBorder="1" applyAlignment="1">
      <alignment horizontal="center" vertical="center" wrapText="1"/>
    </xf>
    <xf numFmtId="0" fontId="0" fillId="35" borderId="47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1" fillId="35" borderId="34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34" fillId="35" borderId="35" xfId="0" applyFont="1" applyFill="1" applyBorder="1" applyAlignment="1">
      <alignment horizontal="center" vertical="center" wrapText="1"/>
    </xf>
    <xf numFmtId="0" fontId="34" fillId="35" borderId="10" xfId="0" applyFont="1" applyFill="1" applyBorder="1" applyAlignment="1">
      <alignment horizontal="center" vertical="center" wrapText="1"/>
    </xf>
    <xf numFmtId="0" fontId="34" fillId="35" borderId="67" xfId="0" applyFont="1" applyFill="1" applyBorder="1" applyAlignment="1">
      <alignment horizontal="center" vertical="center" wrapText="1"/>
    </xf>
    <xf numFmtId="0" fontId="34" fillId="35" borderId="68" xfId="0" applyFont="1" applyFill="1" applyBorder="1" applyAlignment="1">
      <alignment horizontal="center" vertical="center" wrapText="1"/>
    </xf>
    <xf numFmtId="0" fontId="1" fillId="35" borderId="47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37" fillId="35" borderId="34" xfId="0" applyFont="1" applyFill="1" applyBorder="1" applyAlignment="1">
      <alignment horizontal="center" vertical="center" wrapText="1"/>
    </xf>
    <xf numFmtId="0" fontId="37" fillId="35" borderId="13" xfId="0" applyFont="1" applyFill="1" applyBorder="1" applyAlignment="1">
      <alignment horizontal="center" vertical="center" wrapText="1"/>
    </xf>
    <xf numFmtId="0" fontId="37" fillId="35" borderId="35" xfId="0" applyFont="1" applyFill="1" applyBorder="1" applyAlignment="1">
      <alignment horizontal="center" vertical="center" wrapText="1"/>
    </xf>
    <xf numFmtId="0" fontId="37" fillId="35" borderId="10" xfId="0" applyFont="1" applyFill="1" applyBorder="1" applyAlignment="1">
      <alignment horizontal="center" vertical="center" wrapText="1"/>
    </xf>
    <xf numFmtId="0" fontId="27" fillId="0" borderId="40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4" fontId="1" fillId="0" borderId="51" xfId="0" applyNumberFormat="1" applyFont="1" applyBorder="1" applyAlignment="1">
      <alignment horizontal="right" vertical="center" wrapText="1"/>
    </xf>
    <xf numFmtId="4" fontId="1" fillId="0" borderId="44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0" borderId="26" xfId="0" applyNumberFormat="1" applyFont="1" applyBorder="1" applyAlignment="1">
      <alignment horizontal="right" vertical="center"/>
    </xf>
    <xf numFmtId="4" fontId="0" fillId="0" borderId="40" xfId="0" applyNumberFormat="1" applyFont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 vertical="center"/>
    </xf>
    <xf numFmtId="4" fontId="0" fillId="0" borderId="38" xfId="0" applyNumberFormat="1" applyFon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4" fontId="0" fillId="0" borderId="42" xfId="0" applyNumberFormat="1" applyFon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0" fontId="1" fillId="0" borderId="5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4" fontId="0" fillId="0" borderId="40" xfId="0" applyNumberFormat="1" applyBorder="1" applyAlignment="1">
      <alignment horizontal="right" vertical="center"/>
    </xf>
    <xf numFmtId="4" fontId="0" fillId="0" borderId="25" xfId="0" applyNumberFormat="1" applyBorder="1" applyAlignment="1">
      <alignment horizontal="right" vertical="center"/>
    </xf>
    <xf numFmtId="4" fontId="0" fillId="0" borderId="38" xfId="0" applyNumberFormat="1" applyBorder="1" applyAlignment="1">
      <alignment horizontal="right" vertical="center"/>
    </xf>
    <xf numFmtId="4" fontId="0" fillId="0" borderId="29" xfId="0" applyNumberFormat="1" applyBorder="1" applyAlignment="1">
      <alignment horizontal="right" vertical="center"/>
    </xf>
    <xf numFmtId="4" fontId="0" fillId="0" borderId="37" xfId="0" applyNumberFormat="1" applyBorder="1" applyAlignment="1">
      <alignment horizontal="right" vertical="center"/>
    </xf>
    <xf numFmtId="4" fontId="1" fillId="0" borderId="51" xfId="0" applyNumberFormat="1" applyFont="1" applyBorder="1" applyAlignment="1">
      <alignment horizontal="right" vertical="center"/>
    </xf>
    <xf numFmtId="4" fontId="1" fillId="0" borderId="44" xfId="0" applyNumberFormat="1" applyFont="1" applyBorder="1" applyAlignment="1">
      <alignment horizontal="right" vertical="center"/>
    </xf>
    <xf numFmtId="4" fontId="1" fillId="0" borderId="62" xfId="0" applyNumberFormat="1" applyFont="1" applyBorder="1" applyAlignment="1">
      <alignment horizontal="right" vertical="center" wrapText="1"/>
    </xf>
    <xf numFmtId="4" fontId="1" fillId="0" borderId="73" xfId="0" applyNumberFormat="1" applyFont="1" applyBorder="1" applyAlignment="1">
      <alignment horizontal="right" vertical="center" wrapText="1"/>
    </xf>
    <xf numFmtId="4" fontId="1" fillId="0" borderId="49" xfId="0" applyNumberFormat="1" applyFont="1" applyBorder="1" applyAlignment="1">
      <alignment horizontal="right" vertical="center" wrapText="1"/>
    </xf>
    <xf numFmtId="4" fontId="1" fillId="0" borderId="74" xfId="0" applyNumberFormat="1" applyFont="1" applyBorder="1" applyAlignment="1">
      <alignment horizontal="right" vertical="center" wrapText="1"/>
    </xf>
    <xf numFmtId="0" fontId="0" fillId="0" borderId="26" xfId="0" applyFont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75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26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wrapText="1"/>
    </xf>
    <xf numFmtId="0" fontId="0" fillId="0" borderId="76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0" fillId="0" borderId="26" xfId="0" applyFont="1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44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1" fillId="0" borderId="62" xfId="0" applyFont="1" applyBorder="1" applyAlignment="1">
      <alignment horizontal="left" vertical="top" wrapText="1"/>
    </xf>
    <xf numFmtId="0" fontId="1" fillId="0" borderId="66" xfId="0" applyFont="1" applyBorder="1" applyAlignment="1">
      <alignment horizontal="left" vertical="top" wrapText="1"/>
    </xf>
    <xf numFmtId="0" fontId="1" fillId="0" borderId="56" xfId="0" applyFont="1" applyBorder="1" applyAlignment="1">
      <alignment horizontal="left" vertical="top" wrapText="1"/>
    </xf>
    <xf numFmtId="0" fontId="1" fillId="0" borderId="49" xfId="0" applyFont="1" applyBorder="1" applyAlignment="1">
      <alignment horizontal="left" vertical="top" wrapText="1"/>
    </xf>
    <xf numFmtId="0" fontId="1" fillId="0" borderId="53" xfId="0" applyFont="1" applyBorder="1" applyAlignment="1">
      <alignment horizontal="left" vertical="top" wrapText="1"/>
    </xf>
    <xf numFmtId="0" fontId="1" fillId="0" borderId="77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33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16" fillId="35" borderId="63" xfId="0" applyFont="1" applyFill="1" applyBorder="1" applyAlignment="1">
      <alignment horizontal="center" vertical="center" wrapText="1"/>
    </xf>
    <xf numFmtId="0" fontId="16" fillId="35" borderId="36" xfId="0" applyFont="1" applyFill="1" applyBorder="1" applyAlignment="1">
      <alignment horizontal="center" vertical="center" wrapText="1"/>
    </xf>
    <xf numFmtId="0" fontId="16" fillId="35" borderId="69" xfId="0" applyFont="1" applyFill="1" applyBorder="1" applyAlignment="1">
      <alignment horizontal="center" vertical="center" wrapText="1"/>
    </xf>
    <xf numFmtId="0" fontId="16" fillId="35" borderId="52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35" borderId="43" xfId="0" applyFont="1" applyFill="1" applyBorder="1" applyAlignment="1">
      <alignment horizontal="center" vertical="center"/>
    </xf>
    <xf numFmtId="0" fontId="16" fillId="35" borderId="51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16" fillId="35" borderId="44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3" fontId="16" fillId="35" borderId="51" xfId="0" applyNumberFormat="1" applyFont="1" applyFill="1" applyBorder="1" applyAlignment="1">
      <alignment horizontal="center" vertical="center" wrapText="1"/>
    </xf>
    <xf numFmtId="3" fontId="16" fillId="35" borderId="19" xfId="0" applyNumberFormat="1" applyFont="1" applyFill="1" applyBorder="1" applyAlignment="1">
      <alignment horizontal="center" vertical="center" wrapText="1"/>
    </xf>
    <xf numFmtId="3" fontId="16" fillId="35" borderId="44" xfId="0" applyNumberFormat="1" applyFont="1" applyFill="1" applyBorder="1" applyAlignment="1">
      <alignment horizontal="center" vertical="center" wrapText="1"/>
    </xf>
    <xf numFmtId="0" fontId="16" fillId="35" borderId="51" xfId="0" applyFont="1" applyFill="1" applyBorder="1" applyAlignment="1">
      <alignment horizontal="center" vertical="center" wrapText="1"/>
    </xf>
    <xf numFmtId="0" fontId="16" fillId="35" borderId="19" xfId="0" applyFont="1" applyFill="1" applyBorder="1" applyAlignment="1">
      <alignment horizontal="center" vertical="center" wrapText="1"/>
    </xf>
    <xf numFmtId="0" fontId="16" fillId="35" borderId="44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right" vertical="center"/>
    </xf>
    <xf numFmtId="2" fontId="0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21" fillId="0" borderId="39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34" borderId="15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1" fillId="35" borderId="51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1" fillId="35" borderId="35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35" borderId="35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/>
    </xf>
    <xf numFmtId="0" fontId="21" fillId="0" borderId="80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35" borderId="51" xfId="0" applyFont="1" applyFill="1" applyBorder="1" applyAlignment="1">
      <alignment horizontal="center" vertical="center" wrapText="1"/>
    </xf>
    <xf numFmtId="0" fontId="21" fillId="35" borderId="19" xfId="0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center" vertical="center" wrapText="1"/>
    </xf>
    <xf numFmtId="0" fontId="21" fillId="35" borderId="34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0" fontId="21" fillId="0" borderId="39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72" xfId="0" applyFont="1" applyBorder="1" applyAlignment="1">
      <alignment horizontal="center"/>
    </xf>
    <xf numFmtId="0" fontId="44" fillId="0" borderId="0" xfId="0" applyFont="1" applyAlignment="1">
      <alignment horizontal="center" wrapText="1"/>
    </xf>
    <xf numFmtId="0" fontId="16" fillId="0" borderId="5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1" fillId="0" borderId="24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44" fillId="0" borderId="0" xfId="0" applyFont="1" applyAlignment="1">
      <alignment horizontal="right" wrapText="1"/>
    </xf>
    <xf numFmtId="0" fontId="31" fillId="0" borderId="0" xfId="0" applyFont="1" applyAlignment="1">
      <alignment horizontal="center" vertical="center" wrapText="1"/>
    </xf>
    <xf numFmtId="0" fontId="21" fillId="0" borderId="82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32" fillId="0" borderId="0" xfId="0" applyFont="1" applyAlignment="1">
      <alignment horizontal="center" wrapText="1"/>
    </xf>
    <xf numFmtId="0" fontId="0" fillId="33" borderId="63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80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1" fillId="0" borderId="54" xfId="0" applyFont="1" applyBorder="1" applyAlignment="1">
      <alignment horizontal="left" vertical="center"/>
    </xf>
    <xf numFmtId="0" fontId="1" fillId="0" borderId="83" xfId="0" applyFont="1" applyBorder="1" applyAlignment="1">
      <alignment horizontal="left" vertical="center"/>
    </xf>
    <xf numFmtId="171" fontId="0" fillId="0" borderId="54" xfId="0" applyNumberFormat="1" applyFont="1" applyBorder="1" applyAlignment="1">
      <alignment horizontal="right" vertical="center"/>
    </xf>
    <xf numFmtId="171" fontId="0" fillId="0" borderId="83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171" fontId="0" fillId="0" borderId="19" xfId="0" applyNumberFormat="1" applyFont="1" applyBorder="1" applyAlignment="1">
      <alignment horizontal="right" vertical="center"/>
    </xf>
    <xf numFmtId="171" fontId="0" fillId="0" borderId="16" xfId="0" applyNumberFormat="1" applyFont="1" applyBorder="1" applyAlignment="1">
      <alignment horizontal="right" vertical="center"/>
    </xf>
    <xf numFmtId="0" fontId="1" fillId="0" borderId="54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171" fontId="0" fillId="0" borderId="54" xfId="0" applyNumberFormat="1" applyFont="1" applyBorder="1" applyAlignment="1">
      <alignment vertical="center"/>
    </xf>
    <xf numFmtId="171" fontId="0" fillId="0" borderId="19" xfId="0" applyNumberFormat="1" applyFont="1" applyBorder="1" applyAlignment="1">
      <alignment vertical="center"/>
    </xf>
    <xf numFmtId="0" fontId="1" fillId="0" borderId="83" xfId="0" applyFont="1" applyBorder="1" applyAlignment="1">
      <alignment vertical="center"/>
    </xf>
    <xf numFmtId="171" fontId="0" fillId="0" borderId="83" xfId="0" applyNumberFormat="1" applyFont="1" applyBorder="1" applyAlignment="1">
      <alignment vertical="center"/>
    </xf>
    <xf numFmtId="0" fontId="1" fillId="0" borderId="5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83" xfId="0" applyFont="1" applyBorder="1" applyAlignment="1">
      <alignment horizontal="left" vertical="center" wrapText="1"/>
    </xf>
    <xf numFmtId="0" fontId="1" fillId="0" borderId="54" xfId="0" applyFont="1" applyBorder="1" applyAlignment="1">
      <alignment vertical="center" wrapText="1"/>
    </xf>
    <xf numFmtId="0" fontId="1" fillId="0" borderId="83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1" fillId="0" borderId="0" xfId="0" applyFont="1" applyAlignment="1">
      <alignment horizontal="center" vertical="center"/>
    </xf>
    <xf numFmtId="0" fontId="21" fillId="33" borderId="52" xfId="0" applyFont="1" applyFill="1" applyBorder="1" applyAlignment="1">
      <alignment horizontal="center" vertical="center"/>
    </xf>
    <xf numFmtId="0" fontId="21" fillId="36" borderId="17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51" xfId="0" applyFont="1" applyFill="1" applyBorder="1" applyAlignment="1">
      <alignment horizontal="center" vertical="center"/>
    </xf>
    <xf numFmtId="0" fontId="21" fillId="36" borderId="19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51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62" xfId="0" applyFont="1" applyFill="1" applyBorder="1" applyAlignment="1">
      <alignment horizontal="center" vertical="center" wrapText="1"/>
    </xf>
    <xf numFmtId="0" fontId="21" fillId="33" borderId="66" xfId="0" applyFont="1" applyFill="1" applyBorder="1" applyAlignment="1">
      <alignment horizontal="center" vertical="center" wrapText="1"/>
    </xf>
    <xf numFmtId="0" fontId="21" fillId="33" borderId="73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 wrapText="1"/>
    </xf>
    <xf numFmtId="0" fontId="21" fillId="33" borderId="75" xfId="0" applyFont="1" applyFill="1" applyBorder="1" applyAlignment="1">
      <alignment horizontal="center" vertical="center" wrapText="1"/>
    </xf>
    <xf numFmtId="0" fontId="21" fillId="33" borderId="38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4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3:G114"/>
  <sheetViews>
    <sheetView zoomScalePageLayoutView="0" workbookViewId="0" topLeftCell="A103">
      <selection activeCell="E112" sqref="E112:G114"/>
    </sheetView>
  </sheetViews>
  <sheetFormatPr defaultColWidth="9.140625" defaultRowHeight="12.75"/>
  <cols>
    <col min="1" max="1" width="6.8515625" style="0" customWidth="1"/>
    <col min="2" max="2" width="50.421875" style="0" customWidth="1"/>
    <col min="3" max="3" width="15.421875" style="0" customWidth="1"/>
    <col min="4" max="4" width="15.57421875" style="0" customWidth="1"/>
    <col min="5" max="5" width="14.00390625" style="0" customWidth="1"/>
    <col min="6" max="6" width="13.00390625" style="0" customWidth="1"/>
    <col min="7" max="7" width="9.8515625" style="0" customWidth="1"/>
    <col min="10" max="10" width="9.00390625" style="0" customWidth="1"/>
  </cols>
  <sheetData>
    <row r="3" spans="1:7" ht="15.75">
      <c r="A3" s="35"/>
      <c r="B3" s="35"/>
      <c r="C3" s="36"/>
      <c r="D3" s="36"/>
      <c r="E3" s="456" t="s">
        <v>164</v>
      </c>
      <c r="F3" s="457"/>
      <c r="G3" s="37"/>
    </row>
    <row r="4" spans="1:7" ht="15.75">
      <c r="A4" s="35"/>
      <c r="B4" s="35"/>
      <c r="C4" s="35"/>
      <c r="D4" s="35"/>
      <c r="E4" s="35"/>
      <c r="F4" s="38"/>
      <c r="G4" s="38"/>
    </row>
    <row r="5" spans="1:7" ht="20.25">
      <c r="A5" s="805" t="s">
        <v>54</v>
      </c>
      <c r="B5" s="806"/>
      <c r="C5" s="806"/>
      <c r="D5" s="806"/>
      <c r="E5" s="806"/>
      <c r="F5" s="806"/>
      <c r="G5" s="806"/>
    </row>
    <row r="6" spans="1:7" ht="20.25">
      <c r="A6" s="805" t="s">
        <v>395</v>
      </c>
      <c r="B6" s="806"/>
      <c r="C6" s="806"/>
      <c r="D6" s="806"/>
      <c r="E6" s="806"/>
      <c r="F6" s="806"/>
      <c r="G6" s="806"/>
    </row>
    <row r="7" spans="1:7" ht="21" thickBot="1">
      <c r="A7" s="39"/>
      <c r="B7" s="40"/>
      <c r="C7" s="41"/>
      <c r="D7" s="41"/>
      <c r="E7" s="41"/>
      <c r="F7" s="42"/>
      <c r="G7" s="42"/>
    </row>
    <row r="8" spans="1:7" ht="36.75" customHeight="1">
      <c r="A8" s="810" t="s">
        <v>36</v>
      </c>
      <c r="B8" s="812" t="s">
        <v>98</v>
      </c>
      <c r="C8" s="807" t="s">
        <v>162</v>
      </c>
      <c r="D8" s="692"/>
      <c r="E8" s="693" t="s">
        <v>1</v>
      </c>
      <c r="F8" s="694"/>
      <c r="G8" s="695"/>
    </row>
    <row r="9" spans="1:7" ht="17.25" customHeight="1">
      <c r="A9" s="811"/>
      <c r="B9" s="813"/>
      <c r="C9" s="808"/>
      <c r="D9" s="696"/>
      <c r="E9" s="697" t="s">
        <v>99</v>
      </c>
      <c r="F9" s="698"/>
      <c r="G9" s="699" t="s">
        <v>2</v>
      </c>
    </row>
    <row r="10" spans="1:7" ht="29.25" customHeight="1">
      <c r="A10" s="811"/>
      <c r="B10" s="814"/>
      <c r="C10" s="809"/>
      <c r="D10" s="700" t="s">
        <v>38</v>
      </c>
      <c r="E10" s="701" t="s">
        <v>100</v>
      </c>
      <c r="F10" s="702" t="s">
        <v>101</v>
      </c>
      <c r="G10" s="703"/>
    </row>
    <row r="11" spans="1:7" ht="18" customHeight="1">
      <c r="A11" s="148">
        <v>1</v>
      </c>
      <c r="B11" s="145">
        <v>2</v>
      </c>
      <c r="C11" s="113">
        <v>3</v>
      </c>
      <c r="D11" s="113">
        <v>4</v>
      </c>
      <c r="E11" s="113">
        <v>5</v>
      </c>
      <c r="F11" s="114">
        <v>6</v>
      </c>
      <c r="G11" s="163">
        <v>7</v>
      </c>
    </row>
    <row r="12" spans="1:7" ht="16.5" customHeight="1">
      <c r="A12" s="336" t="s">
        <v>47</v>
      </c>
      <c r="B12" s="360" t="s">
        <v>55</v>
      </c>
      <c r="C12" s="227">
        <v>8161524.14</v>
      </c>
      <c r="D12" s="228">
        <v>7766748.82</v>
      </c>
      <c r="E12" s="228">
        <v>6793.38</v>
      </c>
      <c r="F12" s="445">
        <v>7759955.44</v>
      </c>
      <c r="G12" s="337">
        <f>(D12/C12)*100</f>
        <v>95.16297062621935</v>
      </c>
    </row>
    <row r="13" spans="1:7" ht="66.75" customHeight="1">
      <c r="A13" s="361"/>
      <c r="B13" s="363" t="s">
        <v>237</v>
      </c>
      <c r="C13" s="47">
        <v>8156169.71</v>
      </c>
      <c r="D13" s="47">
        <v>7759955.44</v>
      </c>
      <c r="E13" s="47"/>
      <c r="F13" s="47">
        <v>7759955.44</v>
      </c>
      <c r="G13" s="340">
        <f>(D13/C13)*100</f>
        <v>95.14215270049844</v>
      </c>
    </row>
    <row r="14" spans="1:7" ht="67.5" customHeight="1">
      <c r="A14" s="361"/>
      <c r="B14" s="362" t="s">
        <v>109</v>
      </c>
      <c r="C14" s="52">
        <v>5354.43</v>
      </c>
      <c r="D14" s="52">
        <v>6793.38</v>
      </c>
      <c r="E14" s="52">
        <v>6793.38</v>
      </c>
      <c r="F14" s="143"/>
      <c r="G14" s="164">
        <f>(D14/C14)*100</f>
        <v>126.87400899815667</v>
      </c>
    </row>
    <row r="15" spans="1:7" ht="15.75">
      <c r="A15" s="815">
        <v>150</v>
      </c>
      <c r="B15" s="502" t="s">
        <v>181</v>
      </c>
      <c r="C15" s="503">
        <v>1667.51</v>
      </c>
      <c r="D15" s="503">
        <v>1647.51</v>
      </c>
      <c r="E15" s="503"/>
      <c r="F15" s="530">
        <v>1647.51</v>
      </c>
      <c r="G15" s="337">
        <f>(D15/C15)*100</f>
        <v>98.80060689291219</v>
      </c>
    </row>
    <row r="16" spans="1:7" ht="63">
      <c r="A16" s="816"/>
      <c r="B16" s="363" t="s">
        <v>240</v>
      </c>
      <c r="C16" s="47">
        <v>1667.51</v>
      </c>
      <c r="D16" s="47">
        <v>1647.51</v>
      </c>
      <c r="E16" s="47"/>
      <c r="F16" s="47">
        <v>1647.51</v>
      </c>
      <c r="G16" s="166">
        <f>(D16/C16)*100</f>
        <v>98.80060689291219</v>
      </c>
    </row>
    <row r="17" spans="1:7" ht="31.5" customHeight="1">
      <c r="A17" s="338">
        <v>400</v>
      </c>
      <c r="B17" s="231" t="s">
        <v>107</v>
      </c>
      <c r="C17" s="227">
        <v>703000</v>
      </c>
      <c r="D17" s="227">
        <v>638241.88</v>
      </c>
      <c r="E17" s="227">
        <v>638241.88</v>
      </c>
      <c r="F17" s="188"/>
      <c r="G17" s="337">
        <f aca="true" t="shared" si="0" ref="G17:G64">(D17/C17)*100</f>
        <v>90.7883186344239</v>
      </c>
    </row>
    <row r="18" spans="1:7" ht="16.5" customHeight="1">
      <c r="A18" s="802"/>
      <c r="B18" s="51" t="s">
        <v>58</v>
      </c>
      <c r="C18" s="52">
        <v>700000</v>
      </c>
      <c r="D18" s="52">
        <v>634804.05</v>
      </c>
      <c r="E18" s="52">
        <v>634804.05</v>
      </c>
      <c r="F18" s="142"/>
      <c r="G18" s="164">
        <f t="shared" si="0"/>
        <v>90.68629285714286</v>
      </c>
    </row>
    <row r="19" spans="1:7" ht="16.5" customHeight="1">
      <c r="A19" s="803"/>
      <c r="B19" s="53" t="s">
        <v>59</v>
      </c>
      <c r="C19" s="48">
        <v>3000</v>
      </c>
      <c r="D19" s="48">
        <v>3325.43</v>
      </c>
      <c r="E19" s="48">
        <v>3325.43</v>
      </c>
      <c r="F19" s="143"/>
      <c r="G19" s="165">
        <f>(D19/C19)*100</f>
        <v>110.84766666666665</v>
      </c>
    </row>
    <row r="20" spans="1:7" ht="15.75">
      <c r="A20" s="804"/>
      <c r="B20" s="731" t="s">
        <v>57</v>
      </c>
      <c r="C20" s="503"/>
      <c r="D20" s="48">
        <v>112.4</v>
      </c>
      <c r="E20" s="48">
        <v>112.4</v>
      </c>
      <c r="F20" s="169"/>
      <c r="G20" s="165" t="s">
        <v>220</v>
      </c>
    </row>
    <row r="21" spans="1:7" ht="15.75">
      <c r="A21" s="495">
        <v>600</v>
      </c>
      <c r="B21" s="732" t="s">
        <v>128</v>
      </c>
      <c r="C21" s="503">
        <v>73836.9</v>
      </c>
      <c r="D21" s="503">
        <v>48626.02</v>
      </c>
      <c r="E21" s="503"/>
      <c r="F21" s="503">
        <v>48626.02</v>
      </c>
      <c r="G21" s="340">
        <f t="shared" si="0"/>
        <v>65.85598799516231</v>
      </c>
    </row>
    <row r="22" spans="1:7" ht="48.75" customHeight="1">
      <c r="A22" s="734"/>
      <c r="B22" s="733" t="s">
        <v>423</v>
      </c>
      <c r="C22" s="237">
        <v>73836.9</v>
      </c>
      <c r="D22" s="237">
        <v>48626.02</v>
      </c>
      <c r="E22" s="237"/>
      <c r="F22" s="237">
        <v>48626.02</v>
      </c>
      <c r="G22" s="164">
        <f t="shared" si="0"/>
        <v>65.85598799516231</v>
      </c>
    </row>
    <row r="23" spans="1:7" ht="15.75">
      <c r="A23" s="338">
        <v>700</v>
      </c>
      <c r="B23" s="233" t="s">
        <v>60</v>
      </c>
      <c r="C23" s="227">
        <v>1452511.37</v>
      </c>
      <c r="D23" s="227">
        <v>1509160.25</v>
      </c>
      <c r="E23" s="227">
        <v>258340.65</v>
      </c>
      <c r="F23" s="227">
        <v>1250819.6</v>
      </c>
      <c r="G23" s="337">
        <f t="shared" si="0"/>
        <v>103.90006447935755</v>
      </c>
    </row>
    <row r="24" spans="1:7" ht="29.25" customHeight="1">
      <c r="A24" s="793"/>
      <c r="B24" s="55" t="s">
        <v>108</v>
      </c>
      <c r="C24" s="47">
        <v>270</v>
      </c>
      <c r="D24" s="47">
        <v>0</v>
      </c>
      <c r="E24" s="47">
        <v>0</v>
      </c>
      <c r="F24" s="169"/>
      <c r="G24" s="166">
        <f t="shared" si="0"/>
        <v>0</v>
      </c>
    </row>
    <row r="25" spans="1:7" ht="61.5" customHeight="1">
      <c r="A25" s="794"/>
      <c r="B25" s="115" t="s">
        <v>109</v>
      </c>
      <c r="C25" s="52">
        <v>200000</v>
      </c>
      <c r="D25" s="52">
        <v>242229.13</v>
      </c>
      <c r="E25" s="52">
        <v>242229.13</v>
      </c>
      <c r="F25" s="143"/>
      <c r="G25" s="417">
        <f t="shared" si="0"/>
        <v>121.114565</v>
      </c>
    </row>
    <row r="26" spans="1:7" ht="36.75" customHeight="1">
      <c r="A26" s="794"/>
      <c r="B26" s="57" t="s">
        <v>110</v>
      </c>
      <c r="C26" s="48">
        <v>1246619.6</v>
      </c>
      <c r="D26" s="48">
        <v>1250819.6</v>
      </c>
      <c r="E26" s="48">
        <v>0</v>
      </c>
      <c r="F26" s="48">
        <v>1250819.6</v>
      </c>
      <c r="G26" s="165">
        <f t="shared" si="0"/>
        <v>100.33691111546779</v>
      </c>
    </row>
    <row r="27" spans="1:7" ht="16.5" customHeight="1">
      <c r="A27" s="794"/>
      <c r="B27" s="53" t="s">
        <v>207</v>
      </c>
      <c r="C27" s="48">
        <v>3000</v>
      </c>
      <c r="D27" s="48">
        <v>4010.42</v>
      </c>
      <c r="E27" s="48">
        <v>4010.42</v>
      </c>
      <c r="F27" s="189"/>
      <c r="G27" s="165">
        <f t="shared" si="0"/>
        <v>133.68066666666667</v>
      </c>
    </row>
    <row r="28" spans="1:7" ht="16.5" customHeight="1">
      <c r="A28" s="794"/>
      <c r="B28" s="53" t="s">
        <v>58</v>
      </c>
      <c r="C28" s="48">
        <v>119.6</v>
      </c>
      <c r="D28" s="48">
        <v>119.6</v>
      </c>
      <c r="E28" s="48">
        <v>119.6</v>
      </c>
      <c r="F28" s="189"/>
      <c r="G28" s="165">
        <f t="shared" si="0"/>
        <v>100</v>
      </c>
    </row>
    <row r="29" spans="1:7" ht="16.5" customHeight="1">
      <c r="A29" s="794"/>
      <c r="B29" s="53" t="s">
        <v>57</v>
      </c>
      <c r="C29" s="48">
        <v>2502.17</v>
      </c>
      <c r="D29" s="48">
        <v>11981.5</v>
      </c>
      <c r="E29" s="48">
        <v>11981.5</v>
      </c>
      <c r="F29" s="189"/>
      <c r="G29" s="165">
        <f t="shared" si="0"/>
        <v>478.8443630928354</v>
      </c>
    </row>
    <row r="30" spans="1:7" ht="16.5" customHeight="1">
      <c r="A30" s="338">
        <v>750</v>
      </c>
      <c r="B30" s="235" t="s">
        <v>111</v>
      </c>
      <c r="C30" s="227">
        <v>30467.84</v>
      </c>
      <c r="D30" s="227">
        <v>29493.51</v>
      </c>
      <c r="E30" s="227">
        <v>26583.51</v>
      </c>
      <c r="F30" s="424">
        <v>2910</v>
      </c>
      <c r="G30" s="337">
        <f t="shared" si="0"/>
        <v>96.8021034638491</v>
      </c>
    </row>
    <row r="31" spans="1:7" ht="34.5" customHeight="1">
      <c r="A31" s="117"/>
      <c r="B31" s="464" t="s">
        <v>222</v>
      </c>
      <c r="C31" s="124">
        <v>9600</v>
      </c>
      <c r="D31" s="124">
        <v>10600</v>
      </c>
      <c r="E31" s="124">
        <v>10600</v>
      </c>
      <c r="F31" s="459"/>
      <c r="G31" s="165">
        <f t="shared" si="0"/>
        <v>110.41666666666667</v>
      </c>
    </row>
    <row r="32" spans="1:7" ht="16.5" customHeight="1">
      <c r="A32" s="117"/>
      <c r="B32" s="58" t="s">
        <v>57</v>
      </c>
      <c r="C32" s="124">
        <v>11701.84</v>
      </c>
      <c r="D32" s="124">
        <v>9386.51</v>
      </c>
      <c r="E32" s="124">
        <v>9386.51</v>
      </c>
      <c r="F32" s="192"/>
      <c r="G32" s="728">
        <f>(D32/C32)*100</f>
        <v>80.21396635059102</v>
      </c>
    </row>
    <row r="33" spans="1:7" ht="17.25" customHeight="1">
      <c r="A33" s="156"/>
      <c r="B33" s="123" t="s">
        <v>58</v>
      </c>
      <c r="C33" s="124">
        <v>3741</v>
      </c>
      <c r="D33" s="124">
        <v>4066</v>
      </c>
      <c r="E33" s="124">
        <v>4066</v>
      </c>
      <c r="F33" s="459"/>
      <c r="G33" s="165">
        <f t="shared" si="0"/>
        <v>108.68751670676289</v>
      </c>
    </row>
    <row r="34" spans="1:7" ht="46.5" customHeight="1">
      <c r="A34" s="156"/>
      <c r="B34" s="151" t="s">
        <v>112</v>
      </c>
      <c r="C34" s="119">
        <v>15</v>
      </c>
      <c r="D34" s="358">
        <v>31</v>
      </c>
      <c r="E34" s="358">
        <v>31</v>
      </c>
      <c r="F34" s="460"/>
      <c r="G34" s="165">
        <f t="shared" si="0"/>
        <v>206.66666666666669</v>
      </c>
    </row>
    <row r="35" spans="1:7" ht="21" customHeight="1">
      <c r="A35" s="156"/>
      <c r="B35" s="724" t="s">
        <v>408</v>
      </c>
      <c r="C35" s="119">
        <v>2500</v>
      </c>
      <c r="D35" s="358">
        <v>2500</v>
      </c>
      <c r="E35" s="358">
        <v>2500</v>
      </c>
      <c r="F35" s="460"/>
      <c r="G35" s="165">
        <f t="shared" si="0"/>
        <v>100</v>
      </c>
    </row>
    <row r="36" spans="1:7" ht="59.25" customHeight="1">
      <c r="A36" s="156"/>
      <c r="B36" s="363" t="s">
        <v>240</v>
      </c>
      <c r="C36" s="119">
        <v>2910</v>
      </c>
      <c r="D36" s="358">
        <v>2910</v>
      </c>
      <c r="E36" s="358"/>
      <c r="F36" s="460">
        <v>2910</v>
      </c>
      <c r="G36" s="165">
        <f t="shared" si="0"/>
        <v>100</v>
      </c>
    </row>
    <row r="37" spans="1:7" ht="54" customHeight="1">
      <c r="A37" s="350">
        <v>756</v>
      </c>
      <c r="B37" s="235" t="s">
        <v>113</v>
      </c>
      <c r="C37" s="227">
        <v>9515488.75</v>
      </c>
      <c r="D37" s="227">
        <v>9811171.11</v>
      </c>
      <c r="E37" s="227">
        <v>9811171.11</v>
      </c>
      <c r="F37" s="461"/>
      <c r="G37" s="337">
        <f t="shared" si="0"/>
        <v>103.1073796393275</v>
      </c>
    </row>
    <row r="38" spans="1:7" ht="15.75" customHeight="1">
      <c r="A38" s="797"/>
      <c r="B38" s="44" t="s">
        <v>68</v>
      </c>
      <c r="C38" s="52">
        <v>4683443</v>
      </c>
      <c r="D38" s="52">
        <v>4735424</v>
      </c>
      <c r="E38" s="52">
        <v>4735424</v>
      </c>
      <c r="F38" s="170"/>
      <c r="G38" s="164">
        <f t="shared" si="0"/>
        <v>101.10988860118506</v>
      </c>
    </row>
    <row r="39" spans="1:7" ht="17.25" customHeight="1">
      <c r="A39" s="798"/>
      <c r="B39" s="51" t="s">
        <v>118</v>
      </c>
      <c r="C39" s="47">
        <v>40000</v>
      </c>
      <c r="D39" s="47">
        <v>43988.32</v>
      </c>
      <c r="E39" s="47">
        <v>43988.32</v>
      </c>
      <c r="F39" s="188"/>
      <c r="G39" s="166">
        <f t="shared" si="0"/>
        <v>109.9708</v>
      </c>
    </row>
    <row r="40" spans="1:7" ht="15.75" customHeight="1">
      <c r="A40" s="798"/>
      <c r="B40" s="46" t="s">
        <v>63</v>
      </c>
      <c r="C40" s="47">
        <v>2280000</v>
      </c>
      <c r="D40" s="47">
        <v>2404209.07</v>
      </c>
      <c r="E40" s="47">
        <v>2404209.07</v>
      </c>
      <c r="F40" s="141"/>
      <c r="G40" s="166">
        <f t="shared" si="0"/>
        <v>105.44776622807018</v>
      </c>
    </row>
    <row r="41" spans="1:7" ht="15.75" customHeight="1">
      <c r="A41" s="798"/>
      <c r="B41" s="51" t="s">
        <v>64</v>
      </c>
      <c r="C41" s="52">
        <v>663000</v>
      </c>
      <c r="D41" s="52">
        <v>791212.31</v>
      </c>
      <c r="E41" s="52">
        <v>791212.31</v>
      </c>
      <c r="F41" s="143"/>
      <c r="G41" s="166">
        <f t="shared" si="0"/>
        <v>119.33820663650077</v>
      </c>
    </row>
    <row r="42" spans="1:7" ht="15.75" customHeight="1">
      <c r="A42" s="798"/>
      <c r="B42" s="46" t="s">
        <v>65</v>
      </c>
      <c r="C42" s="47">
        <v>46786.57</v>
      </c>
      <c r="D42" s="47">
        <v>56933.27</v>
      </c>
      <c r="E42" s="47">
        <v>56933.27</v>
      </c>
      <c r="F42" s="141"/>
      <c r="G42" s="166">
        <f t="shared" si="0"/>
        <v>121.68720639277468</v>
      </c>
    </row>
    <row r="43" spans="1:7" ht="15.75">
      <c r="A43" s="798"/>
      <c r="B43" s="44" t="s">
        <v>66</v>
      </c>
      <c r="C43" s="45">
        <v>222300</v>
      </c>
      <c r="D43" s="45">
        <v>245001</v>
      </c>
      <c r="E43" s="45">
        <v>245001</v>
      </c>
      <c r="F43" s="142"/>
      <c r="G43" s="166">
        <f t="shared" si="0"/>
        <v>110.2118758434548</v>
      </c>
    </row>
    <row r="44" spans="1:7" ht="31.5">
      <c r="A44" s="798"/>
      <c r="B44" s="57" t="s">
        <v>114</v>
      </c>
      <c r="C44" s="47">
        <v>25000</v>
      </c>
      <c r="D44" s="47">
        <v>15599.25</v>
      </c>
      <c r="E44" s="47">
        <v>15599.25</v>
      </c>
      <c r="F44" s="142"/>
      <c r="G44" s="364">
        <f t="shared" si="0"/>
        <v>62.397000000000006</v>
      </c>
    </row>
    <row r="45" spans="1:7" ht="15.75">
      <c r="A45" s="798"/>
      <c r="B45" s="46" t="s">
        <v>67</v>
      </c>
      <c r="C45" s="47">
        <v>30000</v>
      </c>
      <c r="D45" s="47">
        <v>36596.8</v>
      </c>
      <c r="E45" s="47">
        <v>36596.8</v>
      </c>
      <c r="F45" s="142"/>
      <c r="G45" s="166">
        <f t="shared" si="0"/>
        <v>121.98933333333335</v>
      </c>
    </row>
    <row r="46" spans="1:7" ht="15.75">
      <c r="A46" s="798"/>
      <c r="B46" s="46" t="s">
        <v>208</v>
      </c>
      <c r="C46" s="47">
        <v>40000</v>
      </c>
      <c r="D46" s="47">
        <v>32578.5</v>
      </c>
      <c r="E46" s="47">
        <v>32578.5</v>
      </c>
      <c r="F46" s="142"/>
      <c r="G46" s="364">
        <f t="shared" si="0"/>
        <v>81.44624999999999</v>
      </c>
    </row>
    <row r="47" spans="1:7" ht="15.75">
      <c r="A47" s="798"/>
      <c r="B47" s="46" t="s">
        <v>116</v>
      </c>
      <c r="C47" s="47">
        <v>6600</v>
      </c>
      <c r="D47" s="47">
        <v>6716</v>
      </c>
      <c r="E47" s="47">
        <v>6716</v>
      </c>
      <c r="F47" s="142"/>
      <c r="G47" s="166">
        <f t="shared" si="0"/>
        <v>101.75757575757575</v>
      </c>
    </row>
    <row r="48" spans="1:7" ht="31.5">
      <c r="A48" s="798"/>
      <c r="B48" s="56" t="s">
        <v>117</v>
      </c>
      <c r="C48" s="45">
        <v>81000</v>
      </c>
      <c r="D48" s="45">
        <v>80254.97</v>
      </c>
      <c r="E48" s="45">
        <v>80254.97</v>
      </c>
      <c r="F48" s="152"/>
      <c r="G48" s="164">
        <f t="shared" si="0"/>
        <v>99.08020987654321</v>
      </c>
    </row>
    <row r="49" spans="1:7" ht="31.5">
      <c r="A49" s="798"/>
      <c r="B49" s="56" t="s">
        <v>179</v>
      </c>
      <c r="C49" s="47">
        <v>953059.18</v>
      </c>
      <c r="D49" s="47">
        <v>877007.68</v>
      </c>
      <c r="E49" s="47">
        <v>877007.68</v>
      </c>
      <c r="F49" s="142"/>
      <c r="G49" s="164">
        <f t="shared" si="0"/>
        <v>92.0202751732584</v>
      </c>
    </row>
    <row r="50" spans="1:7" ht="15.75">
      <c r="A50" s="798"/>
      <c r="B50" s="46" t="s">
        <v>115</v>
      </c>
      <c r="C50" s="45">
        <v>424800</v>
      </c>
      <c r="D50" s="45">
        <v>462308.4</v>
      </c>
      <c r="E50" s="45">
        <v>462308.4</v>
      </c>
      <c r="F50" s="142"/>
      <c r="G50" s="164">
        <f t="shared" si="0"/>
        <v>108.82966101694916</v>
      </c>
    </row>
    <row r="51" spans="1:7" ht="15.75">
      <c r="A51" s="798"/>
      <c r="B51" s="53" t="s">
        <v>57</v>
      </c>
      <c r="C51" s="52"/>
      <c r="D51" s="52">
        <v>244</v>
      </c>
      <c r="E51" s="52">
        <v>244</v>
      </c>
      <c r="F51" s="169"/>
      <c r="G51" s="164"/>
    </row>
    <row r="52" spans="1:7" ht="15.75">
      <c r="A52" s="798"/>
      <c r="B52" s="53" t="s">
        <v>59</v>
      </c>
      <c r="C52" s="47">
        <v>1000</v>
      </c>
      <c r="D52" s="47">
        <v>2044.4</v>
      </c>
      <c r="E52" s="47">
        <v>2044.4</v>
      </c>
      <c r="F52" s="143"/>
      <c r="G52" s="164">
        <f t="shared" si="0"/>
        <v>204.44</v>
      </c>
    </row>
    <row r="53" spans="1:7" ht="31.5">
      <c r="A53" s="799"/>
      <c r="B53" s="57" t="s">
        <v>62</v>
      </c>
      <c r="C53" s="48">
        <v>18500</v>
      </c>
      <c r="D53" s="48">
        <v>21053.14</v>
      </c>
      <c r="E53" s="48">
        <v>21053.14</v>
      </c>
      <c r="F53" s="169"/>
      <c r="G53" s="165">
        <f t="shared" si="0"/>
        <v>113.80075675675675</v>
      </c>
    </row>
    <row r="54" spans="1:7" ht="18" customHeight="1">
      <c r="A54" s="338">
        <v>758</v>
      </c>
      <c r="B54" s="233" t="s">
        <v>69</v>
      </c>
      <c r="C54" s="227">
        <v>11267965.72</v>
      </c>
      <c r="D54" s="227">
        <v>11279213.36</v>
      </c>
      <c r="E54" s="227">
        <v>11016278.18</v>
      </c>
      <c r="F54" s="505">
        <v>262935.18</v>
      </c>
      <c r="G54" s="337">
        <f t="shared" si="0"/>
        <v>100.09981961499967</v>
      </c>
    </row>
    <row r="55" spans="1:7" ht="15.75" customHeight="1">
      <c r="A55" s="157"/>
      <c r="B55" s="51" t="s">
        <v>59</v>
      </c>
      <c r="C55" s="45">
        <v>180000</v>
      </c>
      <c r="D55" s="45">
        <v>191247.64</v>
      </c>
      <c r="E55" s="45">
        <v>191247.64</v>
      </c>
      <c r="F55" s="152"/>
      <c r="G55" s="164">
        <f t="shared" si="0"/>
        <v>106.24868888888889</v>
      </c>
    </row>
    <row r="56" spans="1:7" ht="48" customHeight="1">
      <c r="A56" s="157"/>
      <c r="B56" s="55" t="s">
        <v>239</v>
      </c>
      <c r="C56" s="45">
        <v>237108.9</v>
      </c>
      <c r="D56" s="45">
        <v>237108.9</v>
      </c>
      <c r="E56" s="45"/>
      <c r="F56" s="45">
        <v>237108.9</v>
      </c>
      <c r="G56" s="164">
        <f t="shared" si="0"/>
        <v>100</v>
      </c>
    </row>
    <row r="57" spans="1:7" ht="31.5">
      <c r="A57" s="157"/>
      <c r="B57" s="55" t="s">
        <v>120</v>
      </c>
      <c r="C57" s="45">
        <v>63174.54</v>
      </c>
      <c r="D57" s="45">
        <v>63174.54</v>
      </c>
      <c r="E57" s="45">
        <v>63174.54</v>
      </c>
      <c r="F57" s="54"/>
      <c r="G57" s="164">
        <f t="shared" si="0"/>
        <v>100</v>
      </c>
    </row>
    <row r="58" spans="1:7" ht="48" customHeight="1">
      <c r="A58" s="157"/>
      <c r="B58" s="55" t="s">
        <v>405</v>
      </c>
      <c r="C58" s="45">
        <v>25826.28</v>
      </c>
      <c r="D58" s="45">
        <v>25826.28</v>
      </c>
      <c r="E58" s="45"/>
      <c r="F58" s="45">
        <v>25826.28</v>
      </c>
      <c r="G58" s="164">
        <f t="shared" si="0"/>
        <v>100</v>
      </c>
    </row>
    <row r="59" spans="1:7" ht="16.5" customHeight="1">
      <c r="A59" s="154"/>
      <c r="B59" s="46" t="s">
        <v>70</v>
      </c>
      <c r="C59" s="45">
        <v>10761856</v>
      </c>
      <c r="D59" s="45">
        <v>10761856</v>
      </c>
      <c r="E59" s="45">
        <v>10761856</v>
      </c>
      <c r="F59" s="142"/>
      <c r="G59" s="164">
        <f t="shared" si="0"/>
        <v>100</v>
      </c>
    </row>
    <row r="60" spans="1:7" ht="16.5" customHeight="1">
      <c r="A60" s="338">
        <v>801</v>
      </c>
      <c r="B60" s="233" t="s">
        <v>51</v>
      </c>
      <c r="C60" s="463">
        <v>714664.65</v>
      </c>
      <c r="D60" s="365">
        <v>625258.05</v>
      </c>
      <c r="E60" s="365">
        <v>625258.05</v>
      </c>
      <c r="F60" s="424"/>
      <c r="G60" s="337">
        <f t="shared" si="0"/>
        <v>87.48971283244526</v>
      </c>
    </row>
    <row r="61" spans="1:7" ht="16.5" customHeight="1">
      <c r="A61" s="117"/>
      <c r="B61" s="115" t="s">
        <v>102</v>
      </c>
      <c r="C61" s="462">
        <v>21200</v>
      </c>
      <c r="D61" s="236">
        <v>27120.5</v>
      </c>
      <c r="E61" s="236">
        <v>27120.5</v>
      </c>
      <c r="F61" s="170"/>
      <c r="G61" s="168">
        <f t="shared" si="0"/>
        <v>127.92688679245283</v>
      </c>
    </row>
    <row r="62" spans="1:7" ht="78.75">
      <c r="A62" s="157"/>
      <c r="B62" s="55" t="s">
        <v>119</v>
      </c>
      <c r="C62" s="47">
        <v>7240</v>
      </c>
      <c r="D62" s="47">
        <v>4535.2</v>
      </c>
      <c r="E62" s="47">
        <v>4535.2</v>
      </c>
      <c r="F62" s="169"/>
      <c r="G62" s="166">
        <f t="shared" si="0"/>
        <v>62.64088397790055</v>
      </c>
    </row>
    <row r="63" spans="1:7" ht="16.5" customHeight="1">
      <c r="A63" s="154"/>
      <c r="B63" s="55" t="s">
        <v>58</v>
      </c>
      <c r="C63" s="47">
        <v>145000</v>
      </c>
      <c r="D63" s="47">
        <v>82588</v>
      </c>
      <c r="E63" s="47">
        <v>82588</v>
      </c>
      <c r="F63" s="142"/>
      <c r="G63" s="166">
        <f t="shared" si="0"/>
        <v>56.95724137931034</v>
      </c>
    </row>
    <row r="64" spans="1:7" ht="16.5" customHeight="1">
      <c r="A64" s="154"/>
      <c r="B64" s="55" t="s">
        <v>57</v>
      </c>
      <c r="C64" s="47">
        <v>63072.65</v>
      </c>
      <c r="D64" s="47">
        <v>46899.72</v>
      </c>
      <c r="E64" s="47">
        <v>46899.72</v>
      </c>
      <c r="F64" s="169"/>
      <c r="G64" s="165">
        <f t="shared" si="0"/>
        <v>74.35825195231214</v>
      </c>
    </row>
    <row r="65" spans="1:7" ht="15.75">
      <c r="A65" s="154"/>
      <c r="B65" s="46" t="s">
        <v>59</v>
      </c>
      <c r="C65" s="47">
        <v>6000</v>
      </c>
      <c r="D65" s="47">
        <v>3530.7</v>
      </c>
      <c r="E65" s="47">
        <v>3530.7</v>
      </c>
      <c r="F65" s="169"/>
      <c r="G65" s="165">
        <f aca="true" t="shared" si="1" ref="G65:G106">(D65/C65)*100</f>
        <v>58.84499999999999</v>
      </c>
    </row>
    <row r="66" spans="1:7" ht="60.75" customHeight="1">
      <c r="A66" s="154"/>
      <c r="B66" s="55" t="s">
        <v>221</v>
      </c>
      <c r="C66" s="52">
        <v>125465</v>
      </c>
      <c r="D66" s="52">
        <v>113896.93</v>
      </c>
      <c r="E66" s="52">
        <v>113896.93</v>
      </c>
      <c r="F66" s="143"/>
      <c r="G66" s="165">
        <f t="shared" si="1"/>
        <v>90.77984298409915</v>
      </c>
    </row>
    <row r="67" spans="1:7" ht="39" customHeight="1">
      <c r="A67" s="154"/>
      <c r="B67" s="55" t="s">
        <v>120</v>
      </c>
      <c r="C67" s="47">
        <v>346687</v>
      </c>
      <c r="D67" s="47">
        <v>346687</v>
      </c>
      <c r="E67" s="47">
        <v>346687</v>
      </c>
      <c r="F67" s="423"/>
      <c r="G67" s="165">
        <f t="shared" si="1"/>
        <v>100</v>
      </c>
    </row>
    <row r="68" spans="1:7" ht="16.5" customHeight="1">
      <c r="A68" s="338">
        <v>852</v>
      </c>
      <c r="B68" s="233" t="s">
        <v>72</v>
      </c>
      <c r="C68" s="522">
        <v>560813.39</v>
      </c>
      <c r="D68" s="227">
        <v>569159.9</v>
      </c>
      <c r="E68" s="227">
        <v>569159.9</v>
      </c>
      <c r="F68" s="188"/>
      <c r="G68" s="341">
        <f t="shared" si="1"/>
        <v>101.48828650471415</v>
      </c>
    </row>
    <row r="69" spans="1:7" ht="16.5" customHeight="1">
      <c r="A69" s="797"/>
      <c r="B69" s="58" t="s">
        <v>57</v>
      </c>
      <c r="C69" s="523">
        <v>0</v>
      </c>
      <c r="D69" s="119">
        <v>148.1</v>
      </c>
      <c r="E69" s="119">
        <v>148.1</v>
      </c>
      <c r="F69" s="192"/>
      <c r="G69" s="164" t="s">
        <v>220</v>
      </c>
    </row>
    <row r="70" spans="1:7" ht="16.5" customHeight="1">
      <c r="A70" s="798"/>
      <c r="B70" s="44" t="s">
        <v>58</v>
      </c>
      <c r="C70" s="524">
        <v>17348</v>
      </c>
      <c r="D70" s="121">
        <v>12507.15</v>
      </c>
      <c r="E70" s="121">
        <v>12507.15</v>
      </c>
      <c r="F70" s="170"/>
      <c r="G70" s="164">
        <f t="shared" si="1"/>
        <v>72.0956306202444</v>
      </c>
    </row>
    <row r="71" spans="1:7" ht="16.5" customHeight="1">
      <c r="A71" s="798"/>
      <c r="B71" s="46" t="s">
        <v>59</v>
      </c>
      <c r="C71" s="523">
        <v>4510</v>
      </c>
      <c r="D71" s="119">
        <v>3560.75</v>
      </c>
      <c r="E71" s="119">
        <v>3560.75</v>
      </c>
      <c r="F71" s="188"/>
      <c r="G71" s="166">
        <f t="shared" si="1"/>
        <v>78.95232815964523</v>
      </c>
    </row>
    <row r="72" spans="1:7" ht="62.25" customHeight="1">
      <c r="A72" s="798"/>
      <c r="B72" s="55" t="s">
        <v>221</v>
      </c>
      <c r="C72" s="525">
        <v>6849.39</v>
      </c>
      <c r="D72" s="525">
        <v>6849.39</v>
      </c>
      <c r="E72" s="525">
        <v>6849.39</v>
      </c>
      <c r="F72" s="425"/>
      <c r="G72" s="166">
        <f t="shared" si="1"/>
        <v>100</v>
      </c>
    </row>
    <row r="73" spans="1:7" ht="33" customHeight="1">
      <c r="A73" s="798"/>
      <c r="B73" s="55" t="s">
        <v>120</v>
      </c>
      <c r="C73" s="525">
        <v>515062</v>
      </c>
      <c r="D73" s="45">
        <v>514658.82</v>
      </c>
      <c r="E73" s="45">
        <v>514658.82</v>
      </c>
      <c r="F73" s="142"/>
      <c r="G73" s="164">
        <f t="shared" si="1"/>
        <v>99.92172204511301</v>
      </c>
    </row>
    <row r="74" spans="1:7" ht="45" customHeight="1">
      <c r="A74" s="799"/>
      <c r="B74" s="151" t="s">
        <v>112</v>
      </c>
      <c r="C74" s="526">
        <v>17044</v>
      </c>
      <c r="D74" s="237">
        <v>31435.69</v>
      </c>
      <c r="E74" s="237">
        <v>31435.69</v>
      </c>
      <c r="F74" s="238"/>
      <c r="G74" s="165">
        <f t="shared" si="1"/>
        <v>184.4384534146914</v>
      </c>
    </row>
    <row r="75" spans="1:7" ht="16.5" customHeight="1">
      <c r="A75" s="336">
        <v>853</v>
      </c>
      <c r="B75" s="232" t="s">
        <v>194</v>
      </c>
      <c r="C75" s="228">
        <v>67392.79</v>
      </c>
      <c r="D75" s="228">
        <v>65490.02</v>
      </c>
      <c r="E75" s="228">
        <v>65490.02</v>
      </c>
      <c r="F75" s="229"/>
      <c r="G75" s="337">
        <f t="shared" si="1"/>
        <v>97.17659708108242</v>
      </c>
    </row>
    <row r="76" spans="1:7" ht="65.25" customHeight="1">
      <c r="A76" s="157"/>
      <c r="B76" s="115" t="s">
        <v>241</v>
      </c>
      <c r="C76" s="119">
        <v>67392.79</v>
      </c>
      <c r="D76" s="119">
        <v>65490.02</v>
      </c>
      <c r="E76" s="119">
        <v>65490.02</v>
      </c>
      <c r="F76" s="143"/>
      <c r="G76" s="168">
        <f t="shared" si="1"/>
        <v>97.17659708108242</v>
      </c>
    </row>
    <row r="77" spans="1:7" ht="16.5" customHeight="1">
      <c r="A77" s="336">
        <v>854</v>
      </c>
      <c r="B77" s="239" t="s">
        <v>121</v>
      </c>
      <c r="C77" s="228">
        <v>105069</v>
      </c>
      <c r="D77" s="228">
        <v>105069</v>
      </c>
      <c r="E77" s="228">
        <v>105069</v>
      </c>
      <c r="F77" s="229"/>
      <c r="G77" s="337">
        <f t="shared" si="1"/>
        <v>100</v>
      </c>
    </row>
    <row r="78" spans="1:7" ht="72.75" customHeight="1">
      <c r="A78" s="793"/>
      <c r="B78" s="725" t="s">
        <v>409</v>
      </c>
      <c r="C78" s="119">
        <v>28399</v>
      </c>
      <c r="D78" s="119">
        <v>28399</v>
      </c>
      <c r="E78" s="119">
        <v>28399</v>
      </c>
      <c r="F78" s="229"/>
      <c r="G78" s="166">
        <v>100</v>
      </c>
    </row>
    <row r="79" spans="1:7" ht="31.5" customHeight="1">
      <c r="A79" s="795"/>
      <c r="B79" s="115" t="s">
        <v>120</v>
      </c>
      <c r="C79" s="119">
        <v>76670</v>
      </c>
      <c r="D79" s="119">
        <v>76670</v>
      </c>
      <c r="E79" s="119">
        <v>76670</v>
      </c>
      <c r="F79" s="143"/>
      <c r="G79" s="168">
        <f t="shared" si="1"/>
        <v>100</v>
      </c>
    </row>
    <row r="80" spans="1:7" ht="18" customHeight="1">
      <c r="A80" s="336">
        <v>900</v>
      </c>
      <c r="B80" s="239" t="s">
        <v>153</v>
      </c>
      <c r="C80" s="228">
        <v>461665.31</v>
      </c>
      <c r="D80" s="228">
        <v>421190.03</v>
      </c>
      <c r="E80" s="228">
        <v>421190.03</v>
      </c>
      <c r="F80" s="229"/>
      <c r="G80" s="337">
        <f t="shared" si="1"/>
        <v>91.23276557209812</v>
      </c>
    </row>
    <row r="81" spans="1:7" ht="18" customHeight="1">
      <c r="A81" s="793"/>
      <c r="B81" s="372" t="s">
        <v>58</v>
      </c>
      <c r="C81" s="119">
        <v>366000</v>
      </c>
      <c r="D81" s="119">
        <v>338922</v>
      </c>
      <c r="E81" s="119">
        <v>338922</v>
      </c>
      <c r="F81" s="192"/>
      <c r="G81" s="166">
        <f t="shared" si="1"/>
        <v>92.6016393442623</v>
      </c>
    </row>
    <row r="82" spans="1:7" ht="18" customHeight="1">
      <c r="A82" s="794"/>
      <c r="B82" s="372" t="s">
        <v>406</v>
      </c>
      <c r="C82" s="119"/>
      <c r="D82" s="119">
        <v>516.83</v>
      </c>
      <c r="E82" s="119">
        <v>516.83</v>
      </c>
      <c r="F82" s="192"/>
      <c r="G82" s="166"/>
    </row>
    <row r="83" spans="1:7" ht="18" customHeight="1">
      <c r="A83" s="794"/>
      <c r="B83" s="55" t="s">
        <v>209</v>
      </c>
      <c r="C83" s="47">
        <v>9000</v>
      </c>
      <c r="D83" s="47">
        <v>43297.2</v>
      </c>
      <c r="E83" s="47">
        <v>43297.2</v>
      </c>
      <c r="F83" s="169"/>
      <c r="G83" s="166">
        <f>(D83/C83)*100</f>
        <v>481.0799999999999</v>
      </c>
    </row>
    <row r="84" spans="1:7" ht="66.75" customHeight="1">
      <c r="A84" s="795"/>
      <c r="B84" s="725" t="s">
        <v>410</v>
      </c>
      <c r="C84" s="47">
        <v>86665.31</v>
      </c>
      <c r="D84" s="47">
        <v>38454</v>
      </c>
      <c r="E84" s="47">
        <v>38454</v>
      </c>
      <c r="F84" s="169"/>
      <c r="G84" s="166">
        <f t="shared" si="1"/>
        <v>44.37069457202657</v>
      </c>
    </row>
    <row r="85" spans="1:7" ht="17.25" customHeight="1">
      <c r="A85" s="495">
        <v>921</v>
      </c>
      <c r="B85" s="239" t="s">
        <v>157</v>
      </c>
      <c r="C85" s="228">
        <v>21408.8</v>
      </c>
      <c r="D85" s="228">
        <v>21408.8</v>
      </c>
      <c r="E85" s="228">
        <v>3952</v>
      </c>
      <c r="F85" s="445">
        <v>17456.8</v>
      </c>
      <c r="G85" s="166">
        <f t="shared" si="1"/>
        <v>100</v>
      </c>
    </row>
    <row r="86" spans="1:7" ht="62.25" customHeight="1">
      <c r="A86" s="495"/>
      <c r="B86" s="115" t="s">
        <v>241</v>
      </c>
      <c r="C86" s="119">
        <v>21408.8</v>
      </c>
      <c r="D86" s="119">
        <v>21408.8</v>
      </c>
      <c r="E86" s="119">
        <v>3952</v>
      </c>
      <c r="F86" s="460">
        <v>17456.8</v>
      </c>
      <c r="G86" s="166">
        <f t="shared" si="1"/>
        <v>100</v>
      </c>
    </row>
    <row r="87" spans="1:7" ht="18" customHeight="1">
      <c r="A87" s="336">
        <v>926</v>
      </c>
      <c r="B87" s="233" t="s">
        <v>206</v>
      </c>
      <c r="C87" s="227">
        <v>198921</v>
      </c>
      <c r="D87" s="227">
        <v>200928.67</v>
      </c>
      <c r="E87" s="227">
        <v>19807.67</v>
      </c>
      <c r="F87" s="424">
        <v>181121</v>
      </c>
      <c r="G87" s="337">
        <f t="shared" si="1"/>
        <v>101.00928006595583</v>
      </c>
    </row>
    <row r="88" spans="1:7" ht="66" customHeight="1">
      <c r="A88" s="793"/>
      <c r="B88" s="55" t="s">
        <v>241</v>
      </c>
      <c r="C88" s="237">
        <v>181121</v>
      </c>
      <c r="D88" s="237">
        <v>181121</v>
      </c>
      <c r="E88" s="119"/>
      <c r="F88" s="460">
        <v>181121</v>
      </c>
      <c r="G88" s="166">
        <f t="shared" si="1"/>
        <v>100</v>
      </c>
    </row>
    <row r="89" spans="1:7" ht="56.25" customHeight="1">
      <c r="A89" s="794"/>
      <c r="B89" s="726" t="s">
        <v>411</v>
      </c>
      <c r="C89" s="119">
        <v>15300</v>
      </c>
      <c r="D89" s="237">
        <v>14850</v>
      </c>
      <c r="E89" s="119">
        <v>14850</v>
      </c>
      <c r="F89" s="460"/>
      <c r="G89" s="166">
        <f t="shared" si="1"/>
        <v>97.05882352941177</v>
      </c>
    </row>
    <row r="90" spans="1:7" ht="16.5" thickBot="1">
      <c r="A90" s="796"/>
      <c r="B90" s="167" t="s">
        <v>57</v>
      </c>
      <c r="C90" s="52">
        <v>2500</v>
      </c>
      <c r="D90" s="48">
        <v>4957.67</v>
      </c>
      <c r="E90" s="48">
        <v>4957.67</v>
      </c>
      <c r="F90" s="143"/>
      <c r="G90" s="168">
        <f t="shared" si="1"/>
        <v>198.3068</v>
      </c>
    </row>
    <row r="91" spans="1:7" ht="18.75" customHeight="1" thickBot="1">
      <c r="A91" s="418"/>
      <c r="B91" s="419" t="s">
        <v>77</v>
      </c>
      <c r="C91" s="420"/>
      <c r="D91" s="421"/>
      <c r="E91" s="128"/>
      <c r="F91" s="144"/>
      <c r="G91" s="150"/>
    </row>
    <row r="92" spans="1:7" ht="15.75">
      <c r="A92" s="339" t="s">
        <v>47</v>
      </c>
      <c r="B92" s="241" t="s">
        <v>55</v>
      </c>
      <c r="C92" s="711">
        <v>335722.78</v>
      </c>
      <c r="D92" s="711">
        <v>335722.78</v>
      </c>
      <c r="E92" s="711">
        <v>335722.78</v>
      </c>
      <c r="F92" s="152"/>
      <c r="G92" s="340">
        <f t="shared" si="1"/>
        <v>100</v>
      </c>
    </row>
    <row r="93" spans="1:7" ht="51" customHeight="1">
      <c r="A93" s="125"/>
      <c r="B93" s="69" t="s">
        <v>78</v>
      </c>
      <c r="C93" s="45">
        <v>335722.78</v>
      </c>
      <c r="D93" s="45">
        <v>335722.78</v>
      </c>
      <c r="E93" s="45">
        <v>335722.78</v>
      </c>
      <c r="F93" s="143"/>
      <c r="G93" s="168">
        <f t="shared" si="1"/>
        <v>100</v>
      </c>
    </row>
    <row r="94" spans="1:7" ht="19.5" customHeight="1">
      <c r="A94" s="336">
        <v>750</v>
      </c>
      <c r="B94" s="232" t="s">
        <v>79</v>
      </c>
      <c r="C94" s="496">
        <v>62633</v>
      </c>
      <c r="D94" s="496">
        <v>62633</v>
      </c>
      <c r="E94" s="228">
        <v>62633</v>
      </c>
      <c r="F94" s="188"/>
      <c r="G94" s="337">
        <f t="shared" si="1"/>
        <v>100</v>
      </c>
    </row>
    <row r="95" spans="1:7" ht="63.75" customHeight="1">
      <c r="A95" s="154"/>
      <c r="B95" s="69" t="s">
        <v>78</v>
      </c>
      <c r="C95" s="122">
        <v>62633</v>
      </c>
      <c r="D95" s="122">
        <v>62633</v>
      </c>
      <c r="E95" s="122">
        <v>62633</v>
      </c>
      <c r="F95" s="143"/>
      <c r="G95" s="166">
        <f t="shared" si="1"/>
        <v>100</v>
      </c>
    </row>
    <row r="96" spans="1:7" ht="31.5">
      <c r="A96" s="338">
        <v>751</v>
      </c>
      <c r="B96" s="235" t="s">
        <v>81</v>
      </c>
      <c r="C96" s="496">
        <v>98871</v>
      </c>
      <c r="D96" s="496">
        <v>95690.6</v>
      </c>
      <c r="E96" s="496">
        <v>95690.6</v>
      </c>
      <c r="F96" s="188"/>
      <c r="G96" s="359">
        <f t="shared" si="1"/>
        <v>96.78328326809682</v>
      </c>
    </row>
    <row r="97" spans="1:7" ht="51" customHeight="1">
      <c r="A97" s="154"/>
      <c r="B97" s="372" t="s">
        <v>78</v>
      </c>
      <c r="C97" s="130">
        <v>98871</v>
      </c>
      <c r="D97" s="130">
        <v>95690.6</v>
      </c>
      <c r="E97" s="130">
        <v>95690.6</v>
      </c>
      <c r="F97" s="141"/>
      <c r="G97" s="166">
        <f t="shared" si="1"/>
        <v>96.78328326809682</v>
      </c>
    </row>
    <row r="98" spans="1:7" ht="30.75" customHeight="1">
      <c r="A98" s="495">
        <v>752</v>
      </c>
      <c r="B98" s="239" t="s">
        <v>236</v>
      </c>
      <c r="C98" s="496">
        <v>500</v>
      </c>
      <c r="D98" s="496">
        <v>500</v>
      </c>
      <c r="E98" s="496">
        <v>500</v>
      </c>
      <c r="F98" s="497"/>
      <c r="G98" s="337">
        <f t="shared" si="1"/>
        <v>100</v>
      </c>
    </row>
    <row r="99" spans="1:7" ht="49.5" customHeight="1">
      <c r="A99" s="154"/>
      <c r="B99" s="69" t="s">
        <v>78</v>
      </c>
      <c r="C99" s="116">
        <v>500</v>
      </c>
      <c r="D99" s="116">
        <v>500</v>
      </c>
      <c r="E99" s="116">
        <v>500</v>
      </c>
      <c r="F99" s="143"/>
      <c r="G99" s="168">
        <f t="shared" si="1"/>
        <v>100</v>
      </c>
    </row>
    <row r="100" spans="1:7" ht="30" customHeight="1">
      <c r="A100" s="498">
        <v>754</v>
      </c>
      <c r="B100" s="499" t="s">
        <v>82</v>
      </c>
      <c r="C100" s="500">
        <v>400</v>
      </c>
      <c r="D100" s="500"/>
      <c r="E100" s="500"/>
      <c r="F100" s="501"/>
      <c r="G100" s="356">
        <f t="shared" si="1"/>
        <v>0</v>
      </c>
    </row>
    <row r="101" spans="1:7" ht="45.75" customHeight="1">
      <c r="A101" s="494"/>
      <c r="B101" s="372" t="s">
        <v>78</v>
      </c>
      <c r="C101" s="130">
        <v>400</v>
      </c>
      <c r="D101" s="130"/>
      <c r="E101" s="130"/>
      <c r="F101" s="141"/>
      <c r="G101" s="166">
        <f t="shared" si="1"/>
        <v>0</v>
      </c>
    </row>
    <row r="102" spans="1:7" ht="21" customHeight="1">
      <c r="A102" s="495">
        <v>801</v>
      </c>
      <c r="B102" s="239" t="s">
        <v>51</v>
      </c>
      <c r="C102" s="496">
        <v>9490</v>
      </c>
      <c r="D102" s="496">
        <v>9042.25</v>
      </c>
      <c r="E102" s="496">
        <v>9042.25</v>
      </c>
      <c r="F102" s="497"/>
      <c r="G102" s="337">
        <f t="shared" si="1"/>
        <v>95.28187565858799</v>
      </c>
    </row>
    <row r="103" spans="1:7" ht="45.75" customHeight="1">
      <c r="A103" s="494"/>
      <c r="B103" s="69" t="s">
        <v>78</v>
      </c>
      <c r="C103" s="130">
        <v>9490</v>
      </c>
      <c r="D103" s="130">
        <v>9042.25</v>
      </c>
      <c r="E103" s="130">
        <v>9042.25</v>
      </c>
      <c r="F103" s="141"/>
      <c r="G103" s="166">
        <f t="shared" si="1"/>
        <v>95.28187565858799</v>
      </c>
    </row>
    <row r="104" spans="1:7" ht="16.5" customHeight="1">
      <c r="A104" s="336">
        <v>852</v>
      </c>
      <c r="B104" s="232" t="s">
        <v>72</v>
      </c>
      <c r="C104" s="228">
        <v>2461337</v>
      </c>
      <c r="D104" s="228">
        <v>2432807.15</v>
      </c>
      <c r="E104" s="228">
        <v>2432807.15</v>
      </c>
      <c r="F104" s="506"/>
      <c r="G104" s="337">
        <f t="shared" si="1"/>
        <v>98.8408799770206</v>
      </c>
    </row>
    <row r="105" spans="1:7" ht="48" thickBot="1">
      <c r="A105" s="155"/>
      <c r="B105" s="372" t="s">
        <v>78</v>
      </c>
      <c r="C105" s="727">
        <v>2461337</v>
      </c>
      <c r="D105" s="727">
        <v>2432807.15</v>
      </c>
      <c r="E105" s="727">
        <v>2432807.15</v>
      </c>
      <c r="F105" s="507"/>
      <c r="G105" s="164">
        <f t="shared" si="1"/>
        <v>98.8408799770206</v>
      </c>
    </row>
    <row r="106" spans="1:7" ht="21" customHeight="1" thickBot="1">
      <c r="A106" s="153"/>
      <c r="B106" s="43" t="s">
        <v>83</v>
      </c>
      <c r="C106" s="366">
        <v>36305350.95</v>
      </c>
      <c r="D106" s="366">
        <v>36029202.71</v>
      </c>
      <c r="E106" s="366">
        <v>26503731.16</v>
      </c>
      <c r="F106" s="465">
        <v>9525471.55</v>
      </c>
      <c r="G106" s="149">
        <f t="shared" si="1"/>
        <v>99.23937317014146</v>
      </c>
    </row>
    <row r="112" spans="5:7" ht="12.75" customHeight="1">
      <c r="E112" s="800" t="s">
        <v>471</v>
      </c>
      <c r="F112" s="800"/>
      <c r="G112" s="800"/>
    </row>
    <row r="113" spans="5:7" ht="12.75">
      <c r="E113" s="800"/>
      <c r="F113" s="800"/>
      <c r="G113" s="800"/>
    </row>
    <row r="114" spans="5:7" ht="12.75">
      <c r="E114" s="800"/>
      <c r="F114" s="800"/>
      <c r="G114" s="800"/>
    </row>
  </sheetData>
  <sheetProtection/>
  <mergeCells count="14">
    <mergeCell ref="A5:G5"/>
    <mergeCell ref="A6:G6"/>
    <mergeCell ref="C8:C10"/>
    <mergeCell ref="A8:A10"/>
    <mergeCell ref="B8:B10"/>
    <mergeCell ref="A15:A16"/>
    <mergeCell ref="A81:A84"/>
    <mergeCell ref="A88:A90"/>
    <mergeCell ref="A38:A53"/>
    <mergeCell ref="A24:A29"/>
    <mergeCell ref="A18:A20"/>
    <mergeCell ref="A78:A79"/>
    <mergeCell ref="A69:A74"/>
    <mergeCell ref="E112:G114"/>
  </mergeCells>
  <printOptions horizontalCentered="1"/>
  <pageMargins left="0.3937007874015748" right="0" top="0.8661417322834646" bottom="0.1968503937007874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H17"/>
  <sheetViews>
    <sheetView zoomScalePageLayoutView="0" workbookViewId="0" topLeftCell="A1">
      <selection activeCell="D15" sqref="D15:E17"/>
    </sheetView>
  </sheetViews>
  <sheetFormatPr defaultColWidth="9.140625" defaultRowHeight="12.75"/>
  <cols>
    <col min="1" max="1" width="9.140625" style="1" customWidth="1"/>
    <col min="2" max="2" width="45.8515625" style="1" customWidth="1"/>
    <col min="3" max="3" width="12.00390625" style="1" customWidth="1"/>
    <col min="4" max="4" width="14.28125" style="1" customWidth="1"/>
    <col min="5" max="5" width="15.7109375" style="1" customWidth="1"/>
    <col min="6" max="6" width="11.57421875" style="1" bestFit="1" customWidth="1"/>
    <col min="7" max="16384" width="9.140625" style="1" customWidth="1"/>
  </cols>
  <sheetData>
    <row r="1" spans="5:6" ht="12.75">
      <c r="E1" s="956" t="s">
        <v>187</v>
      </c>
      <c r="F1" s="956"/>
    </row>
    <row r="2" spans="5:6" ht="12.75">
      <c r="E2" s="439"/>
      <c r="F2" s="439"/>
    </row>
    <row r="3" spans="1:6" ht="57.75" customHeight="1">
      <c r="A3" s="955" t="s">
        <v>438</v>
      </c>
      <c r="B3" s="955"/>
      <c r="C3" s="955"/>
      <c r="D3" s="955"/>
      <c r="E3" s="955"/>
      <c r="F3" s="955"/>
    </row>
    <row r="4" spans="1:6" ht="21.75" customHeight="1">
      <c r="A4" s="26"/>
      <c r="B4" s="26"/>
      <c r="C4" s="26"/>
      <c r="D4" s="26"/>
      <c r="E4" s="26"/>
      <c r="F4" s="26"/>
    </row>
    <row r="5" spans="5:6" ht="13.5" thickBot="1">
      <c r="E5" s="980" t="s">
        <v>7</v>
      </c>
      <c r="F5" s="980"/>
    </row>
    <row r="6" spans="1:8" s="2" customFormat="1" ht="12.75">
      <c r="A6" s="830" t="s">
        <v>35</v>
      </c>
      <c r="B6" s="994" t="s">
        <v>435</v>
      </c>
      <c r="C6" s="994" t="s">
        <v>40</v>
      </c>
      <c r="D6" s="817" t="s">
        <v>37</v>
      </c>
      <c r="E6" s="817" t="s">
        <v>1</v>
      </c>
      <c r="F6" s="839" t="s">
        <v>2</v>
      </c>
      <c r="G6" s="990"/>
      <c r="H6" s="991"/>
    </row>
    <row r="7" spans="1:8" s="2" customFormat="1" ht="12.75">
      <c r="A7" s="996"/>
      <c r="B7" s="995"/>
      <c r="C7" s="995"/>
      <c r="D7" s="998"/>
      <c r="E7" s="998"/>
      <c r="F7" s="997"/>
      <c r="G7" s="990"/>
      <c r="H7" s="991"/>
    </row>
    <row r="8" spans="1:8" ht="12.75">
      <c r="A8" s="640">
        <v>1</v>
      </c>
      <c r="B8" s="641">
        <v>2</v>
      </c>
      <c r="C8" s="641">
        <v>3</v>
      </c>
      <c r="D8" s="641">
        <v>4</v>
      </c>
      <c r="E8" s="641">
        <v>5</v>
      </c>
      <c r="F8" s="642">
        <v>6</v>
      </c>
      <c r="G8" s="988"/>
      <c r="H8" s="989"/>
    </row>
    <row r="9" spans="1:8" ht="30.75" customHeight="1">
      <c r="A9" s="783">
        <v>1</v>
      </c>
      <c r="B9" s="17" t="s">
        <v>437</v>
      </c>
      <c r="C9" s="30" t="s">
        <v>436</v>
      </c>
      <c r="D9" s="20">
        <v>69956</v>
      </c>
      <c r="E9" s="20">
        <v>69955.34</v>
      </c>
      <c r="F9" s="94">
        <f>E9/D9*100</f>
        <v>99.99905654983132</v>
      </c>
      <c r="G9" s="781"/>
      <c r="H9" s="782"/>
    </row>
    <row r="10" spans="1:8" ht="29.25" customHeight="1">
      <c r="A10" s="18">
        <v>2</v>
      </c>
      <c r="B10" s="17" t="s">
        <v>52</v>
      </c>
      <c r="C10" s="30" t="s">
        <v>39</v>
      </c>
      <c r="D10" s="20">
        <v>159500</v>
      </c>
      <c r="E10" s="20">
        <v>157146.74</v>
      </c>
      <c r="F10" s="94">
        <f>E10/D10*100</f>
        <v>98.52460188087774</v>
      </c>
      <c r="G10" s="988"/>
      <c r="H10" s="989"/>
    </row>
    <row r="11" spans="1:8" ht="31.5" customHeight="1" thickBot="1">
      <c r="A11" s="992" t="s">
        <v>38</v>
      </c>
      <c r="B11" s="993"/>
      <c r="C11" s="993"/>
      <c r="D11" s="646">
        <f>SUM(D9:D10)</f>
        <v>229456</v>
      </c>
      <c r="E11" s="646">
        <f>SUM(E9:E10)</f>
        <v>227102.08</v>
      </c>
      <c r="F11" s="647">
        <f>E11/D11*100</f>
        <v>98.97413011644933</v>
      </c>
      <c r="G11" s="5"/>
      <c r="H11" s="6"/>
    </row>
    <row r="12" ht="12.75">
      <c r="D12" s="784"/>
    </row>
    <row r="15" spans="3:5" ht="12.75">
      <c r="C15" s="1" t="s">
        <v>8</v>
      </c>
      <c r="D15" s="800" t="s">
        <v>472</v>
      </c>
      <c r="E15" s="801"/>
    </row>
    <row r="16" spans="4:5" ht="12.75">
      <c r="D16" s="801"/>
      <c r="E16" s="801"/>
    </row>
    <row r="17" spans="4:5" ht="12.75">
      <c r="D17" s="801"/>
      <c r="E17" s="801"/>
    </row>
  </sheetData>
  <sheetProtection/>
  <mergeCells count="14">
    <mergeCell ref="F6:F7"/>
    <mergeCell ref="C6:C7"/>
    <mergeCell ref="D6:D7"/>
    <mergeCell ref="E6:E7"/>
    <mergeCell ref="G10:H10"/>
    <mergeCell ref="G6:H7"/>
    <mergeCell ref="G8:H8"/>
    <mergeCell ref="A11:C11"/>
    <mergeCell ref="D15:E17"/>
    <mergeCell ref="E1:F1"/>
    <mergeCell ref="A3:F3"/>
    <mergeCell ref="E5:F5"/>
    <mergeCell ref="B6:B7"/>
    <mergeCell ref="A6:A7"/>
  </mergeCells>
  <printOptions/>
  <pageMargins left="1.85" right="0.75" top="1.15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H25"/>
  <sheetViews>
    <sheetView zoomScalePageLayoutView="0" workbookViewId="0" topLeftCell="A1">
      <selection activeCell="E23" sqref="E23:G25"/>
    </sheetView>
  </sheetViews>
  <sheetFormatPr defaultColWidth="9.140625" defaultRowHeight="12.75"/>
  <cols>
    <col min="1" max="1" width="5.7109375" style="0" customWidth="1"/>
    <col min="2" max="2" width="8.00390625" style="0" customWidth="1"/>
    <col min="3" max="3" width="8.28125" style="0" customWidth="1"/>
    <col min="4" max="4" width="36.00390625" style="0" customWidth="1"/>
    <col min="5" max="5" width="11.00390625" style="0" customWidth="1"/>
    <col min="6" max="6" width="11.421875" style="0" customWidth="1"/>
    <col min="7" max="7" width="7.421875" style="0" customWidth="1"/>
  </cols>
  <sheetData>
    <row r="1" spans="4:8" ht="12.75">
      <c r="D1" s="439" t="s">
        <v>202</v>
      </c>
      <c r="E1" s="954" t="s">
        <v>219</v>
      </c>
      <c r="F1" s="954"/>
      <c r="G1" s="954"/>
      <c r="H1" s="954"/>
    </row>
    <row r="2" spans="4:7" ht="12.75">
      <c r="D2" s="439" t="s">
        <v>171</v>
      </c>
      <c r="E2" s="439"/>
      <c r="F2" s="439"/>
      <c r="G2" s="439"/>
    </row>
    <row r="3" spans="1:7" ht="75" customHeight="1">
      <c r="A3" s="987" t="s">
        <v>401</v>
      </c>
      <c r="B3" s="987"/>
      <c r="C3" s="987"/>
      <c r="D3" s="987"/>
      <c r="E3" s="987"/>
      <c r="F3" s="204"/>
      <c r="G3" s="204"/>
    </row>
    <row r="4" ht="37.5" customHeight="1" thickBot="1"/>
    <row r="5" spans="1:7" ht="12.75">
      <c r="A5" s="1015" t="s">
        <v>35</v>
      </c>
      <c r="B5" s="999" t="s">
        <v>36</v>
      </c>
      <c r="C5" s="999" t="s">
        <v>41</v>
      </c>
      <c r="D5" s="1001" t="s">
        <v>45</v>
      </c>
      <c r="E5" s="1012" t="s">
        <v>165</v>
      </c>
      <c r="F5" s="648"/>
      <c r="G5" s="651"/>
    </row>
    <row r="6" spans="1:7" ht="12.75">
      <c r="A6" s="1016"/>
      <c r="B6" s="1000"/>
      <c r="C6" s="1000"/>
      <c r="D6" s="1002"/>
      <c r="E6" s="1013"/>
      <c r="F6" s="649" t="s">
        <v>1</v>
      </c>
      <c r="G6" s="652" t="s">
        <v>2</v>
      </c>
    </row>
    <row r="7" spans="1:7" ht="12.75">
      <c r="A7" s="1016"/>
      <c r="B7" s="1000"/>
      <c r="C7" s="1000"/>
      <c r="D7" s="1002"/>
      <c r="E7" s="1014"/>
      <c r="F7" s="650"/>
      <c r="G7" s="653"/>
    </row>
    <row r="8" spans="1:7" ht="12.75">
      <c r="A8" s="401">
        <v>1</v>
      </c>
      <c r="B8" s="171">
        <v>2</v>
      </c>
      <c r="C8" s="171">
        <v>3</v>
      </c>
      <c r="D8" s="171">
        <v>4</v>
      </c>
      <c r="E8" s="171">
        <v>5</v>
      </c>
      <c r="F8" s="171">
        <v>6</v>
      </c>
      <c r="G8" s="402">
        <v>7</v>
      </c>
    </row>
    <row r="9" spans="1:7" ht="30.75" customHeight="1">
      <c r="A9" s="1003" t="s">
        <v>166</v>
      </c>
      <c r="B9" s="1004"/>
      <c r="C9" s="1005"/>
      <c r="D9" s="172" t="s">
        <v>167</v>
      </c>
      <c r="E9" s="173"/>
      <c r="F9" s="173"/>
      <c r="G9" s="403"/>
    </row>
    <row r="10" spans="1:7" ht="15.75" customHeight="1">
      <c r="A10" s="404">
        <v>1</v>
      </c>
      <c r="B10" s="174">
        <v>150</v>
      </c>
      <c r="C10" s="174">
        <v>15011</v>
      </c>
      <c r="D10" s="173" t="s">
        <v>168</v>
      </c>
      <c r="E10" s="377">
        <v>5661.34</v>
      </c>
      <c r="F10" s="377">
        <v>4555.76</v>
      </c>
      <c r="G10" s="403">
        <v>80.5</v>
      </c>
    </row>
    <row r="11" spans="1:7" ht="15.75" customHeight="1">
      <c r="A11" s="404">
        <v>2</v>
      </c>
      <c r="B11" s="174">
        <v>600</v>
      </c>
      <c r="C11" s="174">
        <v>60014</v>
      </c>
      <c r="D11" s="173" t="s">
        <v>238</v>
      </c>
      <c r="E11" s="377">
        <v>340322.6</v>
      </c>
      <c r="F11" s="377">
        <v>340219.35</v>
      </c>
      <c r="G11" s="403">
        <v>100</v>
      </c>
    </row>
    <row r="12" spans="1:7" ht="27" customHeight="1" thickBot="1">
      <c r="A12" s="407"/>
      <c r="B12" s="408"/>
      <c r="C12" s="408"/>
      <c r="D12" s="409" t="s">
        <v>95</v>
      </c>
      <c r="E12" s="410">
        <f>SUM(E10:E11)</f>
        <v>345983.94</v>
      </c>
      <c r="F12" s="410">
        <f>SUM(F10:F11)</f>
        <v>344775.11</v>
      </c>
      <c r="G12" s="414">
        <v>99.7</v>
      </c>
    </row>
    <row r="13" spans="1:7" ht="44.25" customHeight="1">
      <c r="A13" s="1006" t="s">
        <v>169</v>
      </c>
      <c r="B13" s="1007"/>
      <c r="C13" s="1008"/>
      <c r="D13" s="411" t="s">
        <v>170</v>
      </c>
      <c r="E13" s="412"/>
      <c r="F13" s="412"/>
      <c r="G13" s="413"/>
    </row>
    <row r="14" spans="1:7" ht="57" customHeight="1">
      <c r="A14" s="404">
        <v>1</v>
      </c>
      <c r="B14" s="175">
        <v>926</v>
      </c>
      <c r="C14" s="175">
        <v>92605</v>
      </c>
      <c r="D14" s="176" t="s">
        <v>212</v>
      </c>
      <c r="E14" s="437">
        <v>50000</v>
      </c>
      <c r="F14" s="415">
        <v>50000</v>
      </c>
      <c r="G14" s="405">
        <v>100</v>
      </c>
    </row>
    <row r="15" spans="1:7" ht="23.25" customHeight="1" thickBot="1">
      <c r="A15" s="1009" t="s">
        <v>95</v>
      </c>
      <c r="B15" s="1010"/>
      <c r="C15" s="1010"/>
      <c r="D15" s="1011"/>
      <c r="E15" s="416">
        <v>50000</v>
      </c>
      <c r="F15" s="416">
        <v>50000</v>
      </c>
      <c r="G15" s="406">
        <v>100</v>
      </c>
    </row>
    <row r="20" spans="5:7" ht="12.75">
      <c r="E20" s="801"/>
      <c r="F20" s="801"/>
      <c r="G20" s="801"/>
    </row>
    <row r="21" spans="5:7" ht="12.75">
      <c r="E21" s="801"/>
      <c r="F21" s="801"/>
      <c r="G21" s="801"/>
    </row>
    <row r="23" spans="5:7" ht="12.75" customHeight="1">
      <c r="E23" s="800" t="s">
        <v>480</v>
      </c>
      <c r="F23" s="800"/>
      <c r="G23" s="800"/>
    </row>
    <row r="24" spans="5:7" ht="12.75">
      <c r="E24" s="800"/>
      <c r="F24" s="800"/>
      <c r="G24" s="800"/>
    </row>
    <row r="25" spans="5:7" ht="12.75">
      <c r="E25" s="800"/>
      <c r="F25" s="800"/>
      <c r="G25" s="800"/>
    </row>
  </sheetData>
  <sheetProtection/>
  <mergeCells count="12">
    <mergeCell ref="E1:H1"/>
    <mergeCell ref="A13:C13"/>
    <mergeCell ref="A15:D15"/>
    <mergeCell ref="E5:E7"/>
    <mergeCell ref="A3:E3"/>
    <mergeCell ref="A5:A7"/>
    <mergeCell ref="B5:B7"/>
    <mergeCell ref="C5:C7"/>
    <mergeCell ref="D5:D7"/>
    <mergeCell ref="A9:C9"/>
    <mergeCell ref="E20:G21"/>
    <mergeCell ref="E23:G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/>
  </sheetPr>
  <dimension ref="A6:I29"/>
  <sheetViews>
    <sheetView zoomScalePageLayoutView="0" workbookViewId="0" topLeftCell="A4">
      <selection activeCell="E27" sqref="E27:G29"/>
    </sheetView>
  </sheetViews>
  <sheetFormatPr defaultColWidth="9.140625" defaultRowHeight="12.75"/>
  <cols>
    <col min="4" max="4" width="29.140625" style="0" customWidth="1"/>
    <col min="5" max="5" width="10.421875" style="0" customWidth="1"/>
    <col min="6" max="6" width="12.8515625" style="0" customWidth="1"/>
  </cols>
  <sheetData>
    <row r="6" spans="4:8" ht="12.75">
      <c r="D6" s="603"/>
      <c r="E6" s="603"/>
      <c r="F6" s="603"/>
      <c r="G6" s="603"/>
      <c r="H6" s="603"/>
    </row>
    <row r="7" spans="4:8" ht="12.75">
      <c r="D7" s="603"/>
      <c r="E7" s="1020" t="s">
        <v>390</v>
      </c>
      <c r="F7" s="1020"/>
      <c r="G7" s="603"/>
      <c r="H7" s="603"/>
    </row>
    <row r="10" spans="1:9" ht="12.75">
      <c r="A10" s="1025" t="s">
        <v>430</v>
      </c>
      <c r="B10" s="1025"/>
      <c r="C10" s="1025"/>
      <c r="D10" s="1025"/>
      <c r="E10" s="1025"/>
      <c r="F10" s="1025"/>
      <c r="G10" s="1025"/>
      <c r="H10" s="1025"/>
      <c r="I10" s="1025"/>
    </row>
    <row r="11" spans="1:9" ht="45.75" customHeight="1">
      <c r="A11" s="1025"/>
      <c r="B11" s="1025"/>
      <c r="C11" s="1025"/>
      <c r="D11" s="1025"/>
      <c r="E11" s="1025"/>
      <c r="F11" s="1025"/>
      <c r="G11" s="1025"/>
      <c r="H11" s="1025"/>
      <c r="I11" s="1025"/>
    </row>
    <row r="12" spans="1:5" ht="13.5" thickBot="1">
      <c r="A12" s="177"/>
      <c r="B12" s="177"/>
      <c r="C12" s="177"/>
      <c r="D12" s="177"/>
      <c r="E12" s="180"/>
    </row>
    <row r="13" spans="1:7" ht="28.5" customHeight="1" thickBot="1">
      <c r="A13" s="655" t="s">
        <v>35</v>
      </c>
      <c r="B13" s="656" t="s">
        <v>36</v>
      </c>
      <c r="C13" s="656" t="s">
        <v>41</v>
      </c>
      <c r="D13" s="656" t="s">
        <v>103</v>
      </c>
      <c r="E13" s="657" t="s">
        <v>273</v>
      </c>
      <c r="F13" s="658" t="s">
        <v>387</v>
      </c>
      <c r="G13" s="659" t="s">
        <v>2</v>
      </c>
    </row>
    <row r="14" spans="1:7" ht="15.75" thickBot="1">
      <c r="A14" s="597" t="s">
        <v>174</v>
      </c>
      <c r="B14" s="1026" t="s">
        <v>43</v>
      </c>
      <c r="C14" s="985"/>
      <c r="D14" s="985"/>
      <c r="E14" s="986"/>
      <c r="F14" s="654"/>
      <c r="G14" s="654"/>
    </row>
    <row r="15" spans="1:7" ht="32.25" customHeight="1">
      <c r="A15" s="1021">
        <v>1</v>
      </c>
      <c r="B15" s="604">
        <v>900</v>
      </c>
      <c r="C15" s="605"/>
      <c r="D15" s="606" t="s">
        <v>153</v>
      </c>
      <c r="E15" s="508">
        <v>9000</v>
      </c>
      <c r="F15" s="749">
        <v>43297.2</v>
      </c>
      <c r="G15" s="750">
        <v>481.08</v>
      </c>
    </row>
    <row r="16" spans="1:7" ht="48.75" customHeight="1" thickBot="1">
      <c r="A16" s="1022"/>
      <c r="B16" s="181"/>
      <c r="C16" s="550">
        <v>90019</v>
      </c>
      <c r="D16" s="551" t="s">
        <v>274</v>
      </c>
      <c r="E16" s="381">
        <v>9000</v>
      </c>
      <c r="F16" s="607">
        <v>43297.2</v>
      </c>
      <c r="G16" s="608">
        <v>481.08</v>
      </c>
    </row>
    <row r="17" spans="1:7" ht="23.25" customHeight="1" thickBot="1">
      <c r="A17" s="984" t="s">
        <v>95</v>
      </c>
      <c r="B17" s="985"/>
      <c r="C17" s="985"/>
      <c r="D17" s="986"/>
      <c r="E17" s="553">
        <v>9000</v>
      </c>
      <c r="F17" s="609">
        <v>43297.2</v>
      </c>
      <c r="G17" s="610">
        <v>481.08</v>
      </c>
    </row>
    <row r="18" spans="1:7" ht="15.75" thickBot="1">
      <c r="A18" s="1027"/>
      <c r="B18" s="1028"/>
      <c r="C18" s="1028"/>
      <c r="D18" s="1028"/>
      <c r="E18" s="1028"/>
      <c r="F18" s="595"/>
      <c r="G18" s="596"/>
    </row>
    <row r="19" spans="1:7" ht="15.75" thickBot="1">
      <c r="A19" s="660" t="s">
        <v>177</v>
      </c>
      <c r="B19" s="1017" t="s">
        <v>42</v>
      </c>
      <c r="C19" s="1018"/>
      <c r="D19" s="1018"/>
      <c r="E19" s="1018"/>
      <c r="F19" s="1018"/>
      <c r="G19" s="1019"/>
    </row>
    <row r="20" spans="1:7" ht="38.25" customHeight="1" thickBot="1">
      <c r="A20" s="1021">
        <v>1</v>
      </c>
      <c r="B20" s="1023">
        <v>900</v>
      </c>
      <c r="C20" s="554"/>
      <c r="D20" s="555" t="s">
        <v>153</v>
      </c>
      <c r="E20" s="639">
        <v>9000</v>
      </c>
      <c r="F20" s="613">
        <v>8181.33</v>
      </c>
      <c r="G20" s="614">
        <v>90.9</v>
      </c>
    </row>
    <row r="21" spans="1:7" ht="33" customHeight="1">
      <c r="A21" s="1022"/>
      <c r="B21" s="1024"/>
      <c r="C21" s="556">
        <v>90003</v>
      </c>
      <c r="D21" s="557" t="s">
        <v>154</v>
      </c>
      <c r="E21" s="592">
        <v>6000</v>
      </c>
      <c r="F21" s="602">
        <v>5181.33</v>
      </c>
      <c r="G21" s="615">
        <v>86.4</v>
      </c>
    </row>
    <row r="22" spans="1:7" ht="29.25" customHeight="1" thickBot="1">
      <c r="A22" s="1022"/>
      <c r="B22" s="559"/>
      <c r="C22" s="380">
        <v>90004</v>
      </c>
      <c r="D22" s="560" t="s">
        <v>155</v>
      </c>
      <c r="E22" s="593">
        <v>3000</v>
      </c>
      <c r="F22" s="612">
        <v>3000</v>
      </c>
      <c r="G22" s="616">
        <v>100</v>
      </c>
    </row>
    <row r="23" spans="1:7" ht="24.75" customHeight="1" thickBot="1">
      <c r="A23" s="984" t="s">
        <v>95</v>
      </c>
      <c r="B23" s="985"/>
      <c r="C23" s="985"/>
      <c r="D23" s="986"/>
      <c r="E23" s="594">
        <v>9000</v>
      </c>
      <c r="F23" s="613">
        <v>8181.33</v>
      </c>
      <c r="G23" s="617">
        <v>90.9</v>
      </c>
    </row>
    <row r="24" ht="12.75">
      <c r="F24" s="611"/>
    </row>
    <row r="27" spans="5:7" ht="12.75" customHeight="1">
      <c r="E27" s="800" t="s">
        <v>479</v>
      </c>
      <c r="F27" s="800"/>
      <c r="G27" s="800"/>
    </row>
    <row r="28" spans="5:7" ht="12.75">
      <c r="E28" s="800"/>
      <c r="F28" s="800"/>
      <c r="G28" s="800"/>
    </row>
    <row r="29" spans="5:7" ht="12.75">
      <c r="E29" s="800"/>
      <c r="F29" s="800"/>
      <c r="G29" s="800"/>
    </row>
  </sheetData>
  <sheetProtection/>
  <mergeCells count="11">
    <mergeCell ref="A18:E18"/>
    <mergeCell ref="E27:G29"/>
    <mergeCell ref="B19:G19"/>
    <mergeCell ref="E7:F7"/>
    <mergeCell ref="A20:A22"/>
    <mergeCell ref="B20:B21"/>
    <mergeCell ref="A23:D23"/>
    <mergeCell ref="A10:I11"/>
    <mergeCell ref="B14:E14"/>
    <mergeCell ref="A15:A16"/>
    <mergeCell ref="A17:D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/>
  </sheetPr>
  <dimension ref="A3:J32"/>
  <sheetViews>
    <sheetView zoomScalePageLayoutView="0" workbookViewId="0" topLeftCell="A1">
      <selection activeCell="E30" sqref="E30:J32"/>
    </sheetView>
  </sheetViews>
  <sheetFormatPr defaultColWidth="9.140625" defaultRowHeight="12.75"/>
  <cols>
    <col min="4" max="4" width="28.140625" style="0" customWidth="1"/>
    <col min="5" max="5" width="14.140625" style="0" customWidth="1"/>
    <col min="6" max="6" width="0.13671875" style="0" customWidth="1"/>
    <col min="7" max="8" width="9.140625" style="0" hidden="1" customWidth="1"/>
    <col min="9" max="9" width="12.8515625" style="0" customWidth="1"/>
  </cols>
  <sheetData>
    <row r="3" spans="4:8" ht="12.75">
      <c r="D3" s="1035" t="s">
        <v>389</v>
      </c>
      <c r="E3" s="1035"/>
      <c r="F3" s="800" t="s">
        <v>275</v>
      </c>
      <c r="G3" s="801"/>
      <c r="H3" s="801"/>
    </row>
    <row r="4" spans="4:8" ht="12.75">
      <c r="D4" s="1035"/>
      <c r="E4" s="1035"/>
      <c r="F4" s="801"/>
      <c r="G4" s="801"/>
      <c r="H4" s="801"/>
    </row>
    <row r="12" spans="1:9" ht="53.25" customHeight="1">
      <c r="A12" s="1036" t="s">
        <v>403</v>
      </c>
      <c r="B12" s="1036"/>
      <c r="C12" s="1036"/>
      <c r="D12" s="1036"/>
      <c r="E12" s="1036"/>
      <c r="F12" s="1036"/>
      <c r="G12" s="1036"/>
      <c r="H12" s="1036"/>
      <c r="I12" s="1036"/>
    </row>
    <row r="13" spans="1:5" ht="18">
      <c r="A13" s="177"/>
      <c r="B13" s="177"/>
      <c r="C13" s="177"/>
      <c r="D13" s="179"/>
      <c r="E13" s="179"/>
    </row>
    <row r="14" spans="1:5" ht="13.5" thickBot="1">
      <c r="A14" s="177"/>
      <c r="B14" s="177"/>
      <c r="C14" s="177"/>
      <c r="D14" s="177"/>
      <c r="E14" s="180"/>
    </row>
    <row r="15" spans="1:10" ht="13.5" thickBot="1">
      <c r="A15" s="561" t="s">
        <v>35</v>
      </c>
      <c r="B15" s="562" t="s">
        <v>36</v>
      </c>
      <c r="C15" s="562" t="s">
        <v>41</v>
      </c>
      <c r="D15" s="562" t="s">
        <v>103</v>
      </c>
      <c r="E15" s="562" t="s">
        <v>273</v>
      </c>
      <c r="F15" s="664"/>
      <c r="G15" s="664"/>
      <c r="H15" s="664"/>
      <c r="I15" s="661" t="s">
        <v>387</v>
      </c>
      <c r="J15" s="598" t="s">
        <v>2</v>
      </c>
    </row>
    <row r="16" spans="1:10" ht="15.75" thickBot="1">
      <c r="A16" s="213" t="s">
        <v>174</v>
      </c>
      <c r="B16" s="984" t="s">
        <v>43</v>
      </c>
      <c r="C16" s="985"/>
      <c r="D16" s="985"/>
      <c r="E16" s="985"/>
      <c r="F16" s="985"/>
      <c r="G16" s="985"/>
      <c r="H16" s="985"/>
      <c r="I16" s="985"/>
      <c r="J16" s="986"/>
    </row>
    <row r="17" spans="1:10" ht="56.25" customHeight="1">
      <c r="A17" s="1021">
        <v>1</v>
      </c>
      <c r="B17" s="210">
        <v>756</v>
      </c>
      <c r="C17" s="211"/>
      <c r="D17" s="212" t="s">
        <v>276</v>
      </c>
      <c r="E17" s="549">
        <v>902640</v>
      </c>
      <c r="F17" s="60"/>
      <c r="G17" s="60"/>
      <c r="H17" s="60"/>
      <c r="I17" s="748">
        <v>825946.52</v>
      </c>
      <c r="J17" s="662">
        <v>91.5</v>
      </c>
    </row>
    <row r="18" spans="1:10" ht="66.75" customHeight="1" thickBot="1">
      <c r="A18" s="1022"/>
      <c r="B18" s="181"/>
      <c r="C18" s="550">
        <v>75616</v>
      </c>
      <c r="D18" s="551" t="s">
        <v>277</v>
      </c>
      <c r="E18" s="552">
        <v>902640</v>
      </c>
      <c r="F18" s="60"/>
      <c r="G18" s="60"/>
      <c r="H18" s="60"/>
      <c r="I18" s="620">
        <v>825946.52</v>
      </c>
      <c r="J18" s="621">
        <v>91.5</v>
      </c>
    </row>
    <row r="19" spans="1:10" ht="12.75" hidden="1">
      <c r="A19" s="1037" t="s">
        <v>95</v>
      </c>
      <c r="B19" s="1038"/>
      <c r="C19" s="1038"/>
      <c r="D19" s="1039"/>
      <c r="E19" s="663">
        <v>902640</v>
      </c>
      <c r="F19" s="60"/>
      <c r="G19" s="60"/>
      <c r="H19" s="60"/>
      <c r="I19" s="599"/>
      <c r="J19" s="619"/>
    </row>
    <row r="20" spans="1:10" ht="15.75" thickBot="1">
      <c r="A20" s="1032"/>
      <c r="B20" s="1033"/>
      <c r="C20" s="1033"/>
      <c r="D20" s="1033"/>
      <c r="E20" s="1033"/>
      <c r="F20" s="1033"/>
      <c r="G20" s="1033"/>
      <c r="H20" s="1033"/>
      <c r="I20" s="1033"/>
      <c r="J20" s="1034"/>
    </row>
    <row r="21" spans="1:10" ht="15.75" thickBot="1">
      <c r="A21" s="382" t="s">
        <v>177</v>
      </c>
      <c r="B21" s="1026" t="s">
        <v>42</v>
      </c>
      <c r="C21" s="985"/>
      <c r="D21" s="985"/>
      <c r="E21" s="985"/>
      <c r="F21" s="985"/>
      <c r="G21" s="985"/>
      <c r="H21" s="985"/>
      <c r="I21" s="985"/>
      <c r="J21" s="986"/>
    </row>
    <row r="22" spans="1:10" ht="25.5">
      <c r="A22" s="1022">
        <v>1</v>
      </c>
      <c r="B22" s="1024">
        <v>900</v>
      </c>
      <c r="C22" s="184"/>
      <c r="D22" s="777" t="s">
        <v>153</v>
      </c>
      <c r="E22" s="778">
        <v>890136</v>
      </c>
      <c r="F22" s="60"/>
      <c r="G22" s="60"/>
      <c r="H22" s="60"/>
      <c r="I22" s="748">
        <v>821664</v>
      </c>
      <c r="J22" s="775">
        <v>92.3</v>
      </c>
    </row>
    <row r="23" spans="1:10" ht="12.75">
      <c r="A23" s="1029"/>
      <c r="B23" s="1024"/>
      <c r="C23" s="556">
        <v>90002</v>
      </c>
      <c r="D23" s="563" t="s">
        <v>216</v>
      </c>
      <c r="E23" s="552">
        <v>890136</v>
      </c>
      <c r="F23" s="60"/>
      <c r="G23" s="60"/>
      <c r="H23" s="60"/>
      <c r="I23" s="751">
        <v>821664</v>
      </c>
      <c r="J23" s="618">
        <v>92.3</v>
      </c>
    </row>
    <row r="24" spans="1:10" ht="12.75">
      <c r="A24" s="1030">
        <v>2</v>
      </c>
      <c r="B24" s="1031">
        <v>750</v>
      </c>
      <c r="C24" s="556"/>
      <c r="D24" s="564" t="s">
        <v>79</v>
      </c>
      <c r="E24" s="565">
        <v>80976</v>
      </c>
      <c r="F24" s="60"/>
      <c r="G24" s="60"/>
      <c r="H24" s="60"/>
      <c r="I24" s="636">
        <v>80976</v>
      </c>
      <c r="J24" s="637">
        <v>100</v>
      </c>
    </row>
    <row r="25" spans="1:10" ht="13.5" thickBot="1">
      <c r="A25" s="1022"/>
      <c r="B25" s="1024"/>
      <c r="C25" s="380">
        <v>75023</v>
      </c>
      <c r="D25" s="566" t="s">
        <v>278</v>
      </c>
      <c r="E25" s="567">
        <v>80976</v>
      </c>
      <c r="F25" s="60"/>
      <c r="G25" s="60"/>
      <c r="H25" s="60"/>
      <c r="I25" s="773">
        <v>80976</v>
      </c>
      <c r="J25" s="776">
        <v>100</v>
      </c>
    </row>
    <row r="26" spans="1:10" ht="13.5" thickBot="1">
      <c r="A26" s="984" t="s">
        <v>95</v>
      </c>
      <c r="B26" s="985"/>
      <c r="C26" s="985"/>
      <c r="D26" s="986"/>
      <c r="E26" s="558">
        <v>971112</v>
      </c>
      <c r="F26" s="568"/>
      <c r="G26" s="568"/>
      <c r="H26" s="568"/>
      <c r="I26" s="774">
        <v>902640</v>
      </c>
      <c r="J26" s="638">
        <v>92.9</v>
      </c>
    </row>
    <row r="30" spans="5:10" ht="12.75" customHeight="1">
      <c r="E30" s="800" t="s">
        <v>471</v>
      </c>
      <c r="F30" s="800"/>
      <c r="G30" s="800"/>
      <c r="H30" s="800"/>
      <c r="I30" s="800"/>
      <c r="J30" s="800"/>
    </row>
    <row r="31" spans="5:10" ht="12.75">
      <c r="E31" s="800"/>
      <c r="F31" s="800"/>
      <c r="G31" s="800"/>
      <c r="H31" s="800"/>
      <c r="I31" s="800"/>
      <c r="J31" s="800"/>
    </row>
    <row r="32" spans="5:10" ht="12.75">
      <c r="E32" s="800"/>
      <c r="F32" s="800"/>
      <c r="G32" s="800"/>
      <c r="H32" s="800"/>
      <c r="I32" s="800"/>
      <c r="J32" s="800"/>
    </row>
  </sheetData>
  <sheetProtection/>
  <mergeCells count="14">
    <mergeCell ref="A20:J20"/>
    <mergeCell ref="B21:J21"/>
    <mergeCell ref="D3:E4"/>
    <mergeCell ref="F3:H4"/>
    <mergeCell ref="A12:I12"/>
    <mergeCell ref="A17:A18"/>
    <mergeCell ref="A19:D19"/>
    <mergeCell ref="B16:J16"/>
    <mergeCell ref="A26:D26"/>
    <mergeCell ref="A22:A23"/>
    <mergeCell ref="B22:B23"/>
    <mergeCell ref="A24:A25"/>
    <mergeCell ref="B24:B25"/>
    <mergeCell ref="E30:J3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/>
  </sheetPr>
  <dimension ref="A2:P115"/>
  <sheetViews>
    <sheetView tabSelected="1" zoomScalePageLayoutView="0" workbookViewId="0" topLeftCell="A97">
      <selection activeCell="H113" sqref="H113:J115"/>
    </sheetView>
  </sheetViews>
  <sheetFormatPr defaultColWidth="9.140625" defaultRowHeight="12.75"/>
  <cols>
    <col min="1" max="1" width="3.7109375" style="0" customWidth="1"/>
    <col min="2" max="2" width="6.421875" style="0" customWidth="1"/>
    <col min="4" max="4" width="16.00390625" style="0" customWidth="1"/>
    <col min="5" max="5" width="26.421875" style="0" customWidth="1"/>
    <col min="6" max="6" width="10.57421875" style="0" customWidth="1"/>
    <col min="7" max="7" width="11.28125" style="0" customWidth="1"/>
    <col min="9" max="9" width="11.140625" style="0" customWidth="1"/>
    <col min="10" max="10" width="10.7109375" style="0" customWidth="1"/>
    <col min="16" max="16" width="10.140625" style="0" bestFit="1" customWidth="1"/>
  </cols>
  <sheetData>
    <row r="2" spans="4:8" ht="24" customHeight="1">
      <c r="D2" t="s">
        <v>279</v>
      </c>
      <c r="E2" t="s">
        <v>280</v>
      </c>
      <c r="F2" s="1040" t="s">
        <v>388</v>
      </c>
      <c r="G2" s="1040"/>
      <c r="H2" s="1040"/>
    </row>
    <row r="3" spans="6:8" ht="12.75">
      <c r="F3" s="591"/>
      <c r="G3" s="591"/>
      <c r="H3" s="591"/>
    </row>
    <row r="5" spans="1:8" ht="31.5" customHeight="1">
      <c r="A5" s="1036" t="s">
        <v>404</v>
      </c>
      <c r="B5" s="1036"/>
      <c r="C5" s="1036"/>
      <c r="D5" s="1080"/>
      <c r="E5" s="1080"/>
      <c r="F5" s="1080"/>
      <c r="G5" s="1080"/>
      <c r="H5" s="1080"/>
    </row>
    <row r="6" spans="1:8" ht="18">
      <c r="A6" s="179"/>
      <c r="B6" s="179"/>
      <c r="C6" s="179"/>
      <c r="D6" s="179"/>
      <c r="E6" s="179"/>
      <c r="F6" s="179"/>
      <c r="G6" s="179"/>
      <c r="H6" s="179"/>
    </row>
    <row r="7" spans="1:8" ht="13.5" thickBot="1">
      <c r="A7" s="177"/>
      <c r="B7" s="177"/>
      <c r="C7" s="177"/>
      <c r="D7" s="177"/>
      <c r="E7" s="177"/>
      <c r="F7" s="177"/>
      <c r="G7" s="177"/>
      <c r="H7" s="177"/>
    </row>
    <row r="8" spans="1:10" ht="12.75">
      <c r="A8" s="1081" t="s">
        <v>35</v>
      </c>
      <c r="B8" s="1084" t="s">
        <v>36</v>
      </c>
      <c r="C8" s="1084" t="s">
        <v>41</v>
      </c>
      <c r="D8" s="1087" t="s">
        <v>281</v>
      </c>
      <c r="E8" s="1087" t="s">
        <v>282</v>
      </c>
      <c r="F8" s="1092" t="s">
        <v>283</v>
      </c>
      <c r="G8" s="1093"/>
      <c r="H8" s="1094"/>
      <c r="I8" s="1054" t="s">
        <v>385</v>
      </c>
      <c r="J8" s="1041" t="s">
        <v>386</v>
      </c>
    </row>
    <row r="9" spans="1:10" ht="12.75">
      <c r="A9" s="1082"/>
      <c r="B9" s="1085"/>
      <c r="C9" s="1085"/>
      <c r="D9" s="1088"/>
      <c r="E9" s="1090"/>
      <c r="F9" s="1095"/>
      <c r="G9" s="1096"/>
      <c r="H9" s="1097"/>
      <c r="I9" s="855"/>
      <c r="J9" s="1042"/>
    </row>
    <row r="10" spans="1:10" ht="12.75">
      <c r="A10" s="1082"/>
      <c r="B10" s="1085"/>
      <c r="C10" s="1085"/>
      <c r="D10" s="1088"/>
      <c r="E10" s="1090"/>
      <c r="F10" s="626"/>
      <c r="G10" s="1098" t="s">
        <v>284</v>
      </c>
      <c r="H10" s="1099"/>
      <c r="I10" s="855"/>
      <c r="J10" s="1042"/>
    </row>
    <row r="11" spans="1:10" ht="12.75">
      <c r="A11" s="1082"/>
      <c r="B11" s="1085"/>
      <c r="C11" s="1085"/>
      <c r="D11" s="1088"/>
      <c r="E11" s="1090"/>
      <c r="F11" s="626" t="s">
        <v>285</v>
      </c>
      <c r="G11" s="1095"/>
      <c r="H11" s="1097"/>
      <c r="I11" s="855"/>
      <c r="J11" s="1042"/>
    </row>
    <row r="12" spans="1:10" ht="25.5">
      <c r="A12" s="1082"/>
      <c r="B12" s="1085"/>
      <c r="C12" s="1085"/>
      <c r="D12" s="1088"/>
      <c r="E12" s="1090"/>
      <c r="F12" s="626" t="s">
        <v>286</v>
      </c>
      <c r="G12" s="626" t="s">
        <v>100</v>
      </c>
      <c r="H12" s="626" t="s">
        <v>101</v>
      </c>
      <c r="I12" s="855"/>
      <c r="J12" s="1042"/>
    </row>
    <row r="13" spans="1:10" ht="12.75">
      <c r="A13" s="1083"/>
      <c r="B13" s="1086"/>
      <c r="C13" s="1086"/>
      <c r="D13" s="1089"/>
      <c r="E13" s="1091"/>
      <c r="F13" s="627"/>
      <c r="G13" s="627"/>
      <c r="H13" s="627"/>
      <c r="I13" s="856"/>
      <c r="J13" s="1043"/>
    </row>
    <row r="14" spans="1:10" ht="12.75">
      <c r="A14" s="401">
        <v>1</v>
      </c>
      <c r="B14" s="171">
        <v>2</v>
      </c>
      <c r="C14" s="171">
        <v>3</v>
      </c>
      <c r="D14" s="171">
        <v>4</v>
      </c>
      <c r="E14" s="171">
        <v>5</v>
      </c>
      <c r="F14" s="171">
        <v>6</v>
      </c>
      <c r="G14" s="171">
        <v>7</v>
      </c>
      <c r="H14" s="171">
        <v>8</v>
      </c>
      <c r="I14" s="600">
        <v>9</v>
      </c>
      <c r="J14" s="628">
        <v>10</v>
      </c>
    </row>
    <row r="15" spans="1:10" ht="12.75">
      <c r="A15" s="629">
        <v>1</v>
      </c>
      <c r="B15" s="569">
        <v>921</v>
      </c>
      <c r="C15" s="569">
        <v>92195</v>
      </c>
      <c r="D15" s="570" t="s">
        <v>287</v>
      </c>
      <c r="E15" s="571" t="s">
        <v>288</v>
      </c>
      <c r="F15" s="572">
        <v>10789.41</v>
      </c>
      <c r="G15" s="573">
        <v>10789.41</v>
      </c>
      <c r="H15" s="574"/>
      <c r="I15" s="601">
        <v>10789.41</v>
      </c>
      <c r="J15" s="744">
        <f>(I15/G15)*100</f>
        <v>100</v>
      </c>
    </row>
    <row r="16" spans="1:10" ht="27.75" customHeight="1">
      <c r="A16" s="1055">
        <v>2</v>
      </c>
      <c r="B16" s="576">
        <v>600</v>
      </c>
      <c r="C16" s="576">
        <v>60016</v>
      </c>
      <c r="D16" s="1067" t="s">
        <v>289</v>
      </c>
      <c r="E16" s="578" t="s">
        <v>290</v>
      </c>
      <c r="F16" s="1069">
        <v>8430.69</v>
      </c>
      <c r="G16" s="580">
        <v>7000</v>
      </c>
      <c r="H16" s="580"/>
      <c r="I16" s="601">
        <v>7000</v>
      </c>
      <c r="J16" s="744">
        <f aca="true" t="shared" si="0" ref="J16:J79">(I16/G16)*100</f>
        <v>100</v>
      </c>
    </row>
    <row r="17" spans="1:10" ht="28.5" customHeight="1">
      <c r="A17" s="1056"/>
      <c r="B17" s="576">
        <v>921</v>
      </c>
      <c r="C17" s="576">
        <v>92195</v>
      </c>
      <c r="D17" s="1071"/>
      <c r="E17" s="578" t="s">
        <v>291</v>
      </c>
      <c r="F17" s="1072"/>
      <c r="G17" s="580">
        <v>1430.69</v>
      </c>
      <c r="H17" s="580"/>
      <c r="I17" s="601">
        <v>1430.69</v>
      </c>
      <c r="J17" s="744">
        <f t="shared" si="0"/>
        <v>100</v>
      </c>
    </row>
    <row r="18" spans="1:10" ht="15" customHeight="1">
      <c r="A18" s="1055">
        <v>3</v>
      </c>
      <c r="B18" s="576">
        <v>921</v>
      </c>
      <c r="C18" s="576">
        <v>92195</v>
      </c>
      <c r="D18" s="1057" t="s">
        <v>292</v>
      </c>
      <c r="E18" s="578" t="s">
        <v>293</v>
      </c>
      <c r="F18" s="1059">
        <v>6258.79</v>
      </c>
      <c r="G18" s="580">
        <v>500</v>
      </c>
      <c r="H18" s="580"/>
      <c r="I18" s="601">
        <v>500</v>
      </c>
      <c r="J18" s="744">
        <f t="shared" si="0"/>
        <v>100</v>
      </c>
    </row>
    <row r="19" spans="1:10" ht="15" customHeight="1">
      <c r="A19" s="1044"/>
      <c r="B19" s="576">
        <v>600</v>
      </c>
      <c r="C19" s="576">
        <v>60016</v>
      </c>
      <c r="D19" s="1063"/>
      <c r="E19" s="578" t="s">
        <v>294</v>
      </c>
      <c r="F19" s="1065"/>
      <c r="G19" s="580">
        <v>1800</v>
      </c>
      <c r="H19" s="580"/>
      <c r="I19" s="743">
        <v>1697.4</v>
      </c>
      <c r="J19" s="630">
        <f t="shared" si="0"/>
        <v>94.30000000000001</v>
      </c>
    </row>
    <row r="20" spans="1:10" ht="27" customHeight="1">
      <c r="A20" s="1056"/>
      <c r="B20" s="576">
        <v>600</v>
      </c>
      <c r="C20" s="576">
        <v>60016</v>
      </c>
      <c r="D20" s="1058"/>
      <c r="E20" s="578" t="s">
        <v>295</v>
      </c>
      <c r="F20" s="1060"/>
      <c r="G20" s="580">
        <v>3958.79</v>
      </c>
      <c r="H20" s="580"/>
      <c r="I20" s="601">
        <v>3958.76</v>
      </c>
      <c r="J20" s="744">
        <f t="shared" si="0"/>
        <v>99.99924219269019</v>
      </c>
    </row>
    <row r="21" spans="1:10" ht="24.75" customHeight="1">
      <c r="A21" s="1055">
        <v>4</v>
      </c>
      <c r="B21" s="576">
        <v>600</v>
      </c>
      <c r="C21" s="576">
        <v>60016</v>
      </c>
      <c r="D21" s="1067" t="s">
        <v>296</v>
      </c>
      <c r="E21" s="578" t="s">
        <v>297</v>
      </c>
      <c r="F21" s="1069">
        <v>7239.65</v>
      </c>
      <c r="G21" s="580">
        <v>2239.65</v>
      </c>
      <c r="H21" s="580"/>
      <c r="I21" s="601">
        <v>2239.65</v>
      </c>
      <c r="J21" s="744">
        <f t="shared" si="0"/>
        <v>100</v>
      </c>
    </row>
    <row r="22" spans="1:10" ht="17.25" customHeight="1">
      <c r="A22" s="1044"/>
      <c r="B22" s="576">
        <v>600</v>
      </c>
      <c r="C22" s="576">
        <v>60016</v>
      </c>
      <c r="D22" s="1068"/>
      <c r="E22" s="578" t="s">
        <v>298</v>
      </c>
      <c r="F22" s="1070"/>
      <c r="G22" s="580">
        <v>4500</v>
      </c>
      <c r="H22" s="580"/>
      <c r="I22" s="601"/>
      <c r="J22" s="744">
        <f t="shared" si="0"/>
        <v>0</v>
      </c>
    </row>
    <row r="23" spans="1:10" ht="16.5" customHeight="1">
      <c r="A23" s="1056"/>
      <c r="B23" s="576">
        <v>921</v>
      </c>
      <c r="C23" s="576">
        <v>92195</v>
      </c>
      <c r="D23" s="1071"/>
      <c r="E23" s="583" t="s">
        <v>293</v>
      </c>
      <c r="F23" s="1072"/>
      <c r="G23" s="580">
        <v>500</v>
      </c>
      <c r="H23" s="580"/>
      <c r="I23" s="601">
        <v>500</v>
      </c>
      <c r="J23" s="744">
        <f t="shared" si="0"/>
        <v>100</v>
      </c>
    </row>
    <row r="24" spans="1:10" ht="18.75" customHeight="1">
      <c r="A24" s="1055">
        <v>5</v>
      </c>
      <c r="B24" s="576">
        <v>600</v>
      </c>
      <c r="C24" s="576">
        <v>60016</v>
      </c>
      <c r="D24" s="1067" t="s">
        <v>299</v>
      </c>
      <c r="E24" s="583" t="s">
        <v>294</v>
      </c>
      <c r="F24" s="1069">
        <v>7613.31</v>
      </c>
      <c r="G24" s="580">
        <v>2000</v>
      </c>
      <c r="H24" s="580"/>
      <c r="I24" s="1100">
        <v>2000</v>
      </c>
      <c r="J24" s="744">
        <f t="shared" si="0"/>
        <v>100</v>
      </c>
    </row>
    <row r="25" spans="1:10" ht="18" customHeight="1">
      <c r="A25" s="1056"/>
      <c r="B25" s="576">
        <v>921</v>
      </c>
      <c r="C25" s="576">
        <v>92195</v>
      </c>
      <c r="D25" s="1071"/>
      <c r="E25" s="578" t="s">
        <v>288</v>
      </c>
      <c r="F25" s="1072"/>
      <c r="G25" s="580">
        <v>5613.31</v>
      </c>
      <c r="H25" s="580"/>
      <c r="I25" s="1100">
        <v>5613.31</v>
      </c>
      <c r="J25" s="744">
        <f t="shared" si="0"/>
        <v>100</v>
      </c>
    </row>
    <row r="26" spans="1:10" ht="18" customHeight="1">
      <c r="A26" s="1055">
        <v>6</v>
      </c>
      <c r="B26" s="576">
        <v>600</v>
      </c>
      <c r="C26" s="576">
        <v>60016</v>
      </c>
      <c r="D26" s="1073" t="s">
        <v>300</v>
      </c>
      <c r="E26" s="583" t="s">
        <v>301</v>
      </c>
      <c r="F26" s="1059">
        <v>8570.81</v>
      </c>
      <c r="G26" s="580">
        <v>4000</v>
      </c>
      <c r="H26" s="580"/>
      <c r="I26" s="1100">
        <v>2656.8</v>
      </c>
      <c r="J26" s="744">
        <f t="shared" si="0"/>
        <v>66.42</v>
      </c>
    </row>
    <row r="27" spans="1:10" ht="30" customHeight="1">
      <c r="A27" s="1044"/>
      <c r="B27" s="576">
        <v>921</v>
      </c>
      <c r="C27" s="576">
        <v>92109</v>
      </c>
      <c r="D27" s="1074"/>
      <c r="E27" s="583" t="s">
        <v>302</v>
      </c>
      <c r="F27" s="1065"/>
      <c r="G27" s="580">
        <v>3000</v>
      </c>
      <c r="H27" s="580"/>
      <c r="I27" s="1100">
        <v>2869.99</v>
      </c>
      <c r="J27" s="744">
        <f t="shared" si="0"/>
        <v>95.66633333333333</v>
      </c>
    </row>
    <row r="28" spans="1:10" ht="15.75" customHeight="1">
      <c r="A28" s="1056"/>
      <c r="B28" s="576">
        <v>921</v>
      </c>
      <c r="C28" s="576">
        <v>92195</v>
      </c>
      <c r="D28" s="1075"/>
      <c r="E28" s="583" t="s">
        <v>288</v>
      </c>
      <c r="F28" s="1060"/>
      <c r="G28" s="580">
        <v>1570.81</v>
      </c>
      <c r="H28" s="580"/>
      <c r="I28" s="1100">
        <v>1570.8</v>
      </c>
      <c r="J28" s="744">
        <f t="shared" si="0"/>
        <v>99.99936338576913</v>
      </c>
    </row>
    <row r="29" spans="1:10" ht="27" customHeight="1">
      <c r="A29" s="1055">
        <v>7</v>
      </c>
      <c r="B29" s="576">
        <v>600</v>
      </c>
      <c r="C29" s="576">
        <v>60016</v>
      </c>
      <c r="D29" s="1076" t="s">
        <v>303</v>
      </c>
      <c r="E29" s="578" t="s">
        <v>297</v>
      </c>
      <c r="F29" s="1069">
        <v>11163.07</v>
      </c>
      <c r="G29" s="580">
        <v>10000</v>
      </c>
      <c r="H29" s="580"/>
      <c r="I29" s="1100">
        <v>10000</v>
      </c>
      <c r="J29" s="744">
        <f t="shared" si="0"/>
        <v>100</v>
      </c>
    </row>
    <row r="30" spans="1:10" ht="27" customHeight="1">
      <c r="A30" s="1056"/>
      <c r="B30" s="576">
        <v>750</v>
      </c>
      <c r="C30" s="576">
        <v>75075</v>
      </c>
      <c r="D30" s="1077"/>
      <c r="E30" s="578" t="s">
        <v>304</v>
      </c>
      <c r="F30" s="1072"/>
      <c r="G30" s="580">
        <v>1163.07</v>
      </c>
      <c r="H30" s="580"/>
      <c r="I30" s="1100">
        <v>1163.07</v>
      </c>
      <c r="J30" s="744">
        <f t="shared" si="0"/>
        <v>100</v>
      </c>
    </row>
    <row r="31" spans="1:10" ht="40.5" customHeight="1">
      <c r="A31" s="1055">
        <v>8</v>
      </c>
      <c r="B31" s="576">
        <v>754</v>
      </c>
      <c r="C31" s="576">
        <v>75412</v>
      </c>
      <c r="D31" s="1057" t="s">
        <v>305</v>
      </c>
      <c r="E31" s="578" t="s">
        <v>306</v>
      </c>
      <c r="F31" s="1059">
        <v>13101.43</v>
      </c>
      <c r="G31" s="580">
        <v>10000</v>
      </c>
      <c r="H31" s="580"/>
      <c r="I31" s="1100">
        <v>9990.83</v>
      </c>
      <c r="J31" s="744">
        <f t="shared" si="0"/>
        <v>99.9083</v>
      </c>
    </row>
    <row r="32" spans="1:10" ht="18.75" customHeight="1">
      <c r="A32" s="1056"/>
      <c r="B32" s="576">
        <v>921</v>
      </c>
      <c r="C32" s="576">
        <v>92195</v>
      </c>
      <c r="D32" s="1058"/>
      <c r="E32" s="578" t="s">
        <v>288</v>
      </c>
      <c r="F32" s="1060"/>
      <c r="G32" s="580">
        <v>3101.43</v>
      </c>
      <c r="H32" s="580"/>
      <c r="I32" s="1100">
        <v>3101.43</v>
      </c>
      <c r="J32" s="744">
        <f t="shared" si="0"/>
        <v>100</v>
      </c>
    </row>
    <row r="33" spans="1:10" ht="27.75" customHeight="1">
      <c r="A33" s="632">
        <v>9</v>
      </c>
      <c r="B33" s="576">
        <v>600</v>
      </c>
      <c r="C33" s="576">
        <v>60016</v>
      </c>
      <c r="D33" s="584" t="s">
        <v>307</v>
      </c>
      <c r="E33" s="578" t="s">
        <v>301</v>
      </c>
      <c r="F33" s="580">
        <v>7473.18</v>
      </c>
      <c r="G33" s="580">
        <v>7473.18</v>
      </c>
      <c r="H33" s="580"/>
      <c r="I33" s="1100">
        <v>7473.06</v>
      </c>
      <c r="J33" s="744">
        <f t="shared" si="0"/>
        <v>99.99839425786612</v>
      </c>
    </row>
    <row r="34" spans="1:10" ht="84" customHeight="1">
      <c r="A34" s="1055">
        <v>10</v>
      </c>
      <c r="B34" s="576">
        <v>600</v>
      </c>
      <c r="C34" s="576">
        <v>60016</v>
      </c>
      <c r="D34" s="1067" t="s">
        <v>308</v>
      </c>
      <c r="E34" s="578" t="s">
        <v>309</v>
      </c>
      <c r="F34" s="1069">
        <v>20761.44</v>
      </c>
      <c r="G34" s="580">
        <v>17000</v>
      </c>
      <c r="H34" s="580"/>
      <c r="I34" s="1100">
        <v>16999.98</v>
      </c>
      <c r="J34" s="744">
        <f t="shared" si="0"/>
        <v>99.99988235294117</v>
      </c>
    </row>
    <row r="35" spans="1:10" ht="24.75" customHeight="1">
      <c r="A35" s="1044"/>
      <c r="B35" s="576">
        <v>754</v>
      </c>
      <c r="C35" s="576">
        <v>75412</v>
      </c>
      <c r="D35" s="1068"/>
      <c r="E35" s="578" t="s">
        <v>310</v>
      </c>
      <c r="F35" s="1070"/>
      <c r="G35" s="580">
        <v>3761.44</v>
      </c>
      <c r="H35" s="580"/>
      <c r="I35" s="1100">
        <v>3761.44</v>
      </c>
      <c r="J35" s="744">
        <f t="shared" si="0"/>
        <v>100</v>
      </c>
    </row>
    <row r="36" spans="1:10" ht="25.5" customHeight="1">
      <c r="A36" s="1055">
        <v>11</v>
      </c>
      <c r="B36" s="576">
        <v>900</v>
      </c>
      <c r="C36" s="576">
        <v>90095</v>
      </c>
      <c r="D36" s="1067" t="s">
        <v>311</v>
      </c>
      <c r="E36" s="583" t="s">
        <v>312</v>
      </c>
      <c r="F36" s="1069">
        <v>9201.36</v>
      </c>
      <c r="G36" s="580">
        <v>8500</v>
      </c>
      <c r="H36" s="580"/>
      <c r="I36" s="1100">
        <v>8487</v>
      </c>
      <c r="J36" s="744">
        <f t="shared" si="0"/>
        <v>99.84705882352941</v>
      </c>
    </row>
    <row r="37" spans="1:10" ht="20.25" customHeight="1">
      <c r="A37" s="1056"/>
      <c r="B37" s="576">
        <v>921</v>
      </c>
      <c r="C37" s="576">
        <v>92195</v>
      </c>
      <c r="D37" s="1071"/>
      <c r="E37" s="578" t="s">
        <v>288</v>
      </c>
      <c r="F37" s="1072"/>
      <c r="G37" s="580">
        <v>701.36</v>
      </c>
      <c r="H37" s="580"/>
      <c r="I37" s="1100">
        <v>701.36</v>
      </c>
      <c r="J37" s="744">
        <f t="shared" si="0"/>
        <v>100</v>
      </c>
    </row>
    <row r="38" spans="1:10" ht="12.75">
      <c r="A38" s="1044">
        <v>12</v>
      </c>
      <c r="B38" s="576">
        <v>750</v>
      </c>
      <c r="C38" s="576">
        <v>75075</v>
      </c>
      <c r="D38" s="1068" t="s">
        <v>313</v>
      </c>
      <c r="E38" s="578" t="s">
        <v>461</v>
      </c>
      <c r="F38" s="1070">
        <v>22629.74</v>
      </c>
      <c r="G38" s="580">
        <v>3629.74</v>
      </c>
      <c r="H38" s="580"/>
      <c r="I38" s="1100">
        <v>3629.74</v>
      </c>
      <c r="J38" s="744">
        <f t="shared" si="0"/>
        <v>100</v>
      </c>
    </row>
    <row r="39" spans="1:10" ht="12.75">
      <c r="A39" s="1044"/>
      <c r="B39" s="576">
        <v>921</v>
      </c>
      <c r="C39" s="576">
        <v>92195</v>
      </c>
      <c r="D39" s="1068"/>
      <c r="E39" s="578" t="s">
        <v>460</v>
      </c>
      <c r="F39" s="1070"/>
      <c r="G39" s="580">
        <v>4000</v>
      </c>
      <c r="H39" s="580"/>
      <c r="I39" s="1100">
        <v>4000</v>
      </c>
      <c r="J39" s="744">
        <f t="shared" si="0"/>
        <v>100</v>
      </c>
    </row>
    <row r="40" spans="1:10" ht="16.5" customHeight="1">
      <c r="A40" s="1044"/>
      <c r="B40" s="576">
        <v>900</v>
      </c>
      <c r="C40" s="576">
        <v>90004</v>
      </c>
      <c r="D40" s="1068"/>
      <c r="E40" s="578" t="s">
        <v>314</v>
      </c>
      <c r="F40" s="1070"/>
      <c r="G40" s="580">
        <v>5000</v>
      </c>
      <c r="H40" s="580"/>
      <c r="I40" s="1100">
        <v>4999.99</v>
      </c>
      <c r="J40" s="744">
        <f t="shared" si="0"/>
        <v>99.9998</v>
      </c>
    </row>
    <row r="41" spans="1:10" ht="15.75" customHeight="1">
      <c r="A41" s="1056"/>
      <c r="B41" s="576">
        <v>754</v>
      </c>
      <c r="C41" s="576">
        <v>75495</v>
      </c>
      <c r="D41" s="1071"/>
      <c r="E41" s="578" t="s">
        <v>315</v>
      </c>
      <c r="F41" s="1072"/>
      <c r="G41" s="580">
        <v>0</v>
      </c>
      <c r="H41" s="580">
        <v>10000</v>
      </c>
      <c r="I41" s="1100">
        <v>10000</v>
      </c>
      <c r="J41" s="744">
        <v>100</v>
      </c>
    </row>
    <row r="42" spans="1:10" ht="26.25" customHeight="1">
      <c r="A42" s="1055">
        <v>13</v>
      </c>
      <c r="B42" s="576">
        <v>600</v>
      </c>
      <c r="C42" s="576">
        <v>60016</v>
      </c>
      <c r="D42" s="1057" t="s">
        <v>316</v>
      </c>
      <c r="E42" s="578" t="s">
        <v>317</v>
      </c>
      <c r="F42" s="1059">
        <v>7263</v>
      </c>
      <c r="G42" s="580">
        <v>4742.88</v>
      </c>
      <c r="H42" s="580"/>
      <c r="I42" s="1100">
        <v>4742.88</v>
      </c>
      <c r="J42" s="744">
        <f t="shared" si="0"/>
        <v>100</v>
      </c>
    </row>
    <row r="43" spans="1:10" ht="29.25" customHeight="1">
      <c r="A43" s="1056"/>
      <c r="B43" s="576">
        <v>600</v>
      </c>
      <c r="C43" s="576">
        <v>60016</v>
      </c>
      <c r="D43" s="1058"/>
      <c r="E43" s="578" t="s">
        <v>318</v>
      </c>
      <c r="F43" s="1060"/>
      <c r="G43" s="580">
        <v>2520.12</v>
      </c>
      <c r="H43" s="580"/>
      <c r="I43" s="1100">
        <v>2520.12</v>
      </c>
      <c r="J43" s="744">
        <f t="shared" si="0"/>
        <v>100</v>
      </c>
    </row>
    <row r="44" spans="1:10" ht="30" customHeight="1">
      <c r="A44" s="1055">
        <v>14</v>
      </c>
      <c r="B44" s="576">
        <v>600</v>
      </c>
      <c r="C44" s="576">
        <v>60016</v>
      </c>
      <c r="D44" s="1067" t="s">
        <v>319</v>
      </c>
      <c r="E44" s="578" t="s">
        <v>320</v>
      </c>
      <c r="F44" s="1069">
        <v>6352.21</v>
      </c>
      <c r="G44" s="580">
        <v>5352.21</v>
      </c>
      <c r="H44" s="580"/>
      <c r="I44" s="1100">
        <v>5352.21</v>
      </c>
      <c r="J44" s="744">
        <f t="shared" si="0"/>
        <v>100</v>
      </c>
    </row>
    <row r="45" spans="1:10" ht="27" customHeight="1">
      <c r="A45" s="1056"/>
      <c r="B45" s="576">
        <v>921</v>
      </c>
      <c r="C45" s="576">
        <v>92195</v>
      </c>
      <c r="D45" s="1071"/>
      <c r="E45" s="583" t="s">
        <v>321</v>
      </c>
      <c r="F45" s="1072"/>
      <c r="G45" s="580">
        <v>1000</v>
      </c>
      <c r="H45" s="580"/>
      <c r="I45" s="1100">
        <v>1000</v>
      </c>
      <c r="J45" s="744">
        <f t="shared" si="0"/>
        <v>100</v>
      </c>
    </row>
    <row r="46" spans="1:10" ht="42.75" customHeight="1">
      <c r="A46" s="1055">
        <v>15</v>
      </c>
      <c r="B46" s="576">
        <v>600</v>
      </c>
      <c r="C46" s="576">
        <v>60016</v>
      </c>
      <c r="D46" s="1067" t="s">
        <v>322</v>
      </c>
      <c r="E46" s="578" t="s">
        <v>323</v>
      </c>
      <c r="F46" s="1069">
        <v>23353.7</v>
      </c>
      <c r="G46" s="580">
        <v>10000</v>
      </c>
      <c r="H46" s="585"/>
      <c r="I46" s="1100">
        <v>9996</v>
      </c>
      <c r="J46" s="744">
        <f t="shared" si="0"/>
        <v>99.96000000000001</v>
      </c>
    </row>
    <row r="47" spans="1:10" ht="27.75" customHeight="1">
      <c r="A47" s="1044"/>
      <c r="B47" s="576">
        <v>754</v>
      </c>
      <c r="C47" s="576">
        <v>75412</v>
      </c>
      <c r="D47" s="1068"/>
      <c r="E47" s="578" t="s">
        <v>324</v>
      </c>
      <c r="F47" s="1070"/>
      <c r="G47" s="580">
        <v>3353.7</v>
      </c>
      <c r="H47" s="585"/>
      <c r="I47" s="1100">
        <v>3353.7</v>
      </c>
      <c r="J47" s="744">
        <f t="shared" si="0"/>
        <v>100</v>
      </c>
    </row>
    <row r="48" spans="1:10" ht="24.75" customHeight="1">
      <c r="A48" s="1044"/>
      <c r="B48" s="576">
        <v>900</v>
      </c>
      <c r="C48" s="576">
        <v>90015</v>
      </c>
      <c r="D48" s="1068"/>
      <c r="E48" s="578" t="s">
        <v>325</v>
      </c>
      <c r="F48" s="1070"/>
      <c r="G48" s="580"/>
      <c r="H48" s="580">
        <v>5000</v>
      </c>
      <c r="I48" s="1100">
        <v>1998.75</v>
      </c>
      <c r="J48" s="786">
        <f>(I48/H48)*100</f>
        <v>39.975</v>
      </c>
    </row>
    <row r="49" spans="1:10" ht="18" customHeight="1">
      <c r="A49" s="1056"/>
      <c r="B49" s="576">
        <v>921</v>
      </c>
      <c r="C49" s="576">
        <v>92195</v>
      </c>
      <c r="D49" s="1071"/>
      <c r="E49" s="578" t="s">
        <v>288</v>
      </c>
      <c r="F49" s="1072"/>
      <c r="G49" s="580">
        <v>5000</v>
      </c>
      <c r="H49" s="585"/>
      <c r="I49" s="1100">
        <v>5000</v>
      </c>
      <c r="J49" s="744">
        <f t="shared" si="0"/>
        <v>100</v>
      </c>
    </row>
    <row r="50" spans="1:10" ht="28.5" customHeight="1">
      <c r="A50" s="1055">
        <v>16</v>
      </c>
      <c r="B50" s="576">
        <v>600</v>
      </c>
      <c r="C50" s="576">
        <v>60016</v>
      </c>
      <c r="D50" s="1057" t="s">
        <v>326</v>
      </c>
      <c r="E50" s="578" t="s">
        <v>327</v>
      </c>
      <c r="F50" s="1059">
        <v>6725.87</v>
      </c>
      <c r="G50" s="580">
        <v>3200</v>
      </c>
      <c r="H50" s="585"/>
      <c r="I50" s="1100">
        <v>1200</v>
      </c>
      <c r="J50" s="744">
        <f t="shared" si="0"/>
        <v>37.5</v>
      </c>
    </row>
    <row r="51" spans="1:10" ht="25.5" customHeight="1">
      <c r="A51" s="1056"/>
      <c r="B51" s="576">
        <v>600</v>
      </c>
      <c r="C51" s="576">
        <v>60016</v>
      </c>
      <c r="D51" s="1058"/>
      <c r="E51" s="578" t="s">
        <v>328</v>
      </c>
      <c r="F51" s="1060"/>
      <c r="G51" s="580">
        <v>3525.87</v>
      </c>
      <c r="H51" s="580"/>
      <c r="I51" s="1100">
        <v>3525.87</v>
      </c>
      <c r="J51" s="744">
        <f t="shared" si="0"/>
        <v>100</v>
      </c>
    </row>
    <row r="52" spans="1:10" ht="32.25" customHeight="1">
      <c r="A52" s="1055">
        <v>17</v>
      </c>
      <c r="B52" s="576">
        <v>600</v>
      </c>
      <c r="C52" s="576">
        <v>60016</v>
      </c>
      <c r="D52" s="1067" t="s">
        <v>329</v>
      </c>
      <c r="E52" s="578" t="s">
        <v>330</v>
      </c>
      <c r="F52" s="1069">
        <v>9131.3</v>
      </c>
      <c r="G52" s="580">
        <v>8000</v>
      </c>
      <c r="H52" s="580"/>
      <c r="I52" s="1100">
        <v>8000</v>
      </c>
      <c r="J52" s="744">
        <f t="shared" si="0"/>
        <v>100</v>
      </c>
    </row>
    <row r="53" spans="1:10" ht="42.75" customHeight="1">
      <c r="A53" s="1044"/>
      <c r="B53" s="576">
        <v>754</v>
      </c>
      <c r="C53" s="576">
        <v>75412</v>
      </c>
      <c r="D53" s="1068"/>
      <c r="E53" s="578" t="s">
        <v>331</v>
      </c>
      <c r="F53" s="1070"/>
      <c r="G53" s="580"/>
      <c r="H53" s="580">
        <v>500</v>
      </c>
      <c r="I53" s="1100">
        <v>0</v>
      </c>
      <c r="J53" s="630"/>
    </row>
    <row r="54" spans="1:10" ht="14.25" customHeight="1">
      <c r="A54" s="1056"/>
      <c r="B54" s="576">
        <v>921</v>
      </c>
      <c r="C54" s="576">
        <v>92195</v>
      </c>
      <c r="D54" s="1071"/>
      <c r="E54" s="578" t="s">
        <v>293</v>
      </c>
      <c r="F54" s="1072"/>
      <c r="G54" s="580">
        <v>631.3</v>
      </c>
      <c r="H54" s="580"/>
      <c r="I54" s="1100">
        <v>631.3</v>
      </c>
      <c r="J54" s="744">
        <f t="shared" si="0"/>
        <v>100</v>
      </c>
    </row>
    <row r="55" spans="1:10" ht="41.25" customHeight="1">
      <c r="A55" s="1055">
        <v>18</v>
      </c>
      <c r="B55" s="576">
        <v>754</v>
      </c>
      <c r="C55" s="576">
        <v>75412</v>
      </c>
      <c r="D55" s="1067" t="s">
        <v>332</v>
      </c>
      <c r="E55" s="578" t="s">
        <v>333</v>
      </c>
      <c r="F55" s="1069">
        <v>10065.44</v>
      </c>
      <c r="G55" s="580">
        <v>579.7</v>
      </c>
      <c r="H55" s="580"/>
      <c r="I55" s="1100">
        <v>579.7</v>
      </c>
      <c r="J55" s="744">
        <f t="shared" si="0"/>
        <v>100</v>
      </c>
    </row>
    <row r="56" spans="1:10" ht="41.25" customHeight="1">
      <c r="A56" s="1044"/>
      <c r="B56" s="576">
        <v>600</v>
      </c>
      <c r="C56" s="576">
        <v>60016</v>
      </c>
      <c r="D56" s="1068"/>
      <c r="E56" s="578" t="s">
        <v>334</v>
      </c>
      <c r="F56" s="1070"/>
      <c r="G56" s="580">
        <v>1459.35</v>
      </c>
      <c r="H56" s="580"/>
      <c r="I56" s="1100">
        <v>1459.35</v>
      </c>
      <c r="J56" s="744">
        <f t="shared" si="0"/>
        <v>100</v>
      </c>
    </row>
    <row r="57" spans="1:10" ht="40.5" customHeight="1">
      <c r="A57" s="1044"/>
      <c r="B57" s="576">
        <v>600</v>
      </c>
      <c r="C57" s="576">
        <v>60016</v>
      </c>
      <c r="D57" s="1068"/>
      <c r="E57" s="578" t="s">
        <v>335</v>
      </c>
      <c r="F57" s="1070"/>
      <c r="G57" s="580">
        <v>2918.69</v>
      </c>
      <c r="H57" s="580"/>
      <c r="I57" s="1100">
        <v>2918.69</v>
      </c>
      <c r="J57" s="744">
        <f t="shared" si="0"/>
        <v>100</v>
      </c>
    </row>
    <row r="58" spans="1:10" ht="40.5" customHeight="1">
      <c r="A58" s="1044"/>
      <c r="B58" s="576">
        <v>600</v>
      </c>
      <c r="C58" s="576">
        <v>60016</v>
      </c>
      <c r="D58" s="1068"/>
      <c r="E58" s="578" t="s">
        <v>336</v>
      </c>
      <c r="F58" s="1070"/>
      <c r="G58" s="580">
        <v>3648.35</v>
      </c>
      <c r="H58" s="580"/>
      <c r="I58" s="1100">
        <v>3648.35</v>
      </c>
      <c r="J58" s="744">
        <f t="shared" si="0"/>
        <v>100</v>
      </c>
    </row>
    <row r="59" spans="1:10" ht="36.75" customHeight="1">
      <c r="A59" s="1056"/>
      <c r="B59" s="576">
        <v>600</v>
      </c>
      <c r="C59" s="576">
        <v>60016</v>
      </c>
      <c r="D59" s="1071"/>
      <c r="E59" s="578" t="s">
        <v>337</v>
      </c>
      <c r="F59" s="1072"/>
      <c r="G59" s="580">
        <v>1459.35</v>
      </c>
      <c r="H59" s="580"/>
      <c r="I59" s="1100">
        <v>1459.35</v>
      </c>
      <c r="J59" s="744">
        <f t="shared" si="0"/>
        <v>100</v>
      </c>
    </row>
    <row r="60" spans="1:10" ht="46.5" customHeight="1">
      <c r="A60" s="1044">
        <v>19</v>
      </c>
      <c r="B60" s="576">
        <v>754</v>
      </c>
      <c r="C60" s="576">
        <v>75412</v>
      </c>
      <c r="D60" s="1068" t="s">
        <v>338</v>
      </c>
      <c r="E60" s="578" t="s">
        <v>331</v>
      </c>
      <c r="F60" s="1070">
        <v>16674.54</v>
      </c>
      <c r="G60" s="580"/>
      <c r="H60" s="580">
        <v>16000</v>
      </c>
      <c r="I60" s="1100">
        <v>0</v>
      </c>
      <c r="J60" s="615">
        <v>0</v>
      </c>
    </row>
    <row r="61" spans="1:10" ht="15.75" customHeight="1">
      <c r="A61" s="1056"/>
      <c r="B61" s="576">
        <v>921</v>
      </c>
      <c r="C61" s="576">
        <v>92195</v>
      </c>
      <c r="D61" s="1071"/>
      <c r="E61" s="578" t="s">
        <v>288</v>
      </c>
      <c r="F61" s="1072"/>
      <c r="G61" s="580">
        <v>674.54</v>
      </c>
      <c r="H61" s="580"/>
      <c r="I61" s="1100">
        <v>674.54</v>
      </c>
      <c r="J61" s="744">
        <f t="shared" si="0"/>
        <v>100</v>
      </c>
    </row>
    <row r="62" spans="1:10" ht="16.5" customHeight="1">
      <c r="A62" s="1055">
        <v>20</v>
      </c>
      <c r="B62" s="576">
        <v>921</v>
      </c>
      <c r="C62" s="576">
        <v>92195</v>
      </c>
      <c r="D62" s="1057" t="s">
        <v>339</v>
      </c>
      <c r="E62" s="578" t="s">
        <v>288</v>
      </c>
      <c r="F62" s="1059">
        <v>5978.55</v>
      </c>
      <c r="G62" s="580">
        <v>978.55</v>
      </c>
      <c r="H62" s="580"/>
      <c r="I62" s="1100">
        <v>978.55</v>
      </c>
      <c r="J62" s="744">
        <f t="shared" si="0"/>
        <v>100</v>
      </c>
    </row>
    <row r="63" spans="1:10" ht="24.75" customHeight="1">
      <c r="A63" s="1056"/>
      <c r="B63" s="576">
        <v>600</v>
      </c>
      <c r="C63" s="576">
        <v>60016</v>
      </c>
      <c r="D63" s="1058"/>
      <c r="E63" s="578" t="s">
        <v>297</v>
      </c>
      <c r="F63" s="1060"/>
      <c r="G63" s="580">
        <v>5000</v>
      </c>
      <c r="H63" s="580"/>
      <c r="I63" s="1100">
        <v>0</v>
      </c>
      <c r="J63" s="744">
        <f t="shared" si="0"/>
        <v>0</v>
      </c>
    </row>
    <row r="64" spans="1:10" ht="44.25" customHeight="1">
      <c r="A64" s="1055">
        <v>21</v>
      </c>
      <c r="B64" s="576">
        <v>600</v>
      </c>
      <c r="C64" s="576">
        <v>60016</v>
      </c>
      <c r="D64" s="1067" t="s">
        <v>340</v>
      </c>
      <c r="E64" s="578" t="s">
        <v>341</v>
      </c>
      <c r="F64" s="1069">
        <v>6889.34</v>
      </c>
      <c r="G64" s="580">
        <v>5000</v>
      </c>
      <c r="H64" s="580"/>
      <c r="I64" s="1100">
        <v>4999.6</v>
      </c>
      <c r="J64" s="744">
        <f t="shared" si="0"/>
        <v>99.992</v>
      </c>
    </row>
    <row r="65" spans="1:10" ht="42" customHeight="1">
      <c r="A65" s="1044"/>
      <c r="B65" s="576">
        <v>754</v>
      </c>
      <c r="C65" s="576">
        <v>75412</v>
      </c>
      <c r="D65" s="1068"/>
      <c r="E65" s="578" t="s">
        <v>331</v>
      </c>
      <c r="F65" s="1070"/>
      <c r="G65" s="580"/>
      <c r="H65" s="580">
        <v>1000</v>
      </c>
      <c r="I65" s="1100">
        <v>0</v>
      </c>
      <c r="J65" s="615">
        <v>0</v>
      </c>
    </row>
    <row r="66" spans="1:10" ht="15" customHeight="1">
      <c r="A66" s="1056"/>
      <c r="B66" s="576">
        <v>921</v>
      </c>
      <c r="C66" s="576">
        <v>92195</v>
      </c>
      <c r="D66" s="1071"/>
      <c r="E66" s="578" t="s">
        <v>288</v>
      </c>
      <c r="F66" s="1072"/>
      <c r="G66" s="580">
        <v>889.34</v>
      </c>
      <c r="H66" s="580"/>
      <c r="I66" s="1100">
        <v>889.34</v>
      </c>
      <c r="J66" s="744">
        <f t="shared" si="0"/>
        <v>100</v>
      </c>
    </row>
    <row r="67" spans="1:10" ht="54.75" customHeight="1">
      <c r="A67" s="1055">
        <v>22</v>
      </c>
      <c r="B67" s="576">
        <v>600</v>
      </c>
      <c r="C67" s="576">
        <v>60016</v>
      </c>
      <c r="D67" s="1067" t="s">
        <v>342</v>
      </c>
      <c r="E67" s="578" t="s">
        <v>343</v>
      </c>
      <c r="F67" s="1069">
        <v>15600.27</v>
      </c>
      <c r="G67" s="580">
        <v>10600.27</v>
      </c>
      <c r="H67" s="580"/>
      <c r="I67" s="1100">
        <v>10598</v>
      </c>
      <c r="J67" s="744">
        <f t="shared" si="0"/>
        <v>99.9785854511253</v>
      </c>
    </row>
    <row r="68" spans="1:10" ht="18" customHeight="1">
      <c r="A68" s="1056"/>
      <c r="B68" s="576">
        <v>921</v>
      </c>
      <c r="C68" s="576">
        <v>92195</v>
      </c>
      <c r="D68" s="1071"/>
      <c r="E68" s="578" t="s">
        <v>288</v>
      </c>
      <c r="F68" s="1072"/>
      <c r="G68" s="580">
        <v>5000</v>
      </c>
      <c r="H68" s="580"/>
      <c r="I68" s="1100">
        <v>5000</v>
      </c>
      <c r="J68" s="744">
        <f t="shared" si="0"/>
        <v>100</v>
      </c>
    </row>
    <row r="69" spans="1:10" ht="28.5" customHeight="1">
      <c r="A69" s="1055">
        <v>23</v>
      </c>
      <c r="B69" s="576">
        <v>600</v>
      </c>
      <c r="C69" s="576">
        <v>60016</v>
      </c>
      <c r="D69" s="1067" t="s">
        <v>344</v>
      </c>
      <c r="E69" s="578" t="s">
        <v>345</v>
      </c>
      <c r="F69" s="1069">
        <v>9621.72</v>
      </c>
      <c r="G69" s="580">
        <v>8321.72</v>
      </c>
      <c r="H69" s="580"/>
      <c r="I69" s="1100">
        <v>8320.95</v>
      </c>
      <c r="J69" s="744">
        <f t="shared" si="0"/>
        <v>99.99074710516578</v>
      </c>
    </row>
    <row r="70" spans="1:10" ht="15" customHeight="1">
      <c r="A70" s="1056"/>
      <c r="B70" s="576">
        <v>921</v>
      </c>
      <c r="C70" s="576">
        <v>92195</v>
      </c>
      <c r="D70" s="1071"/>
      <c r="E70" s="578" t="s">
        <v>288</v>
      </c>
      <c r="F70" s="1072"/>
      <c r="G70" s="580">
        <v>1300</v>
      </c>
      <c r="H70" s="580"/>
      <c r="I70" s="1100">
        <v>1300</v>
      </c>
      <c r="J70" s="744">
        <f t="shared" si="0"/>
        <v>100</v>
      </c>
    </row>
    <row r="71" spans="1:10" ht="25.5" customHeight="1">
      <c r="A71" s="1055">
        <v>24</v>
      </c>
      <c r="B71" s="576">
        <v>600</v>
      </c>
      <c r="C71" s="576">
        <v>60016</v>
      </c>
      <c r="D71" s="1057" t="s">
        <v>346</v>
      </c>
      <c r="E71" s="578" t="s">
        <v>347</v>
      </c>
      <c r="F71" s="1059">
        <v>8967.82</v>
      </c>
      <c r="G71" s="580">
        <v>7967.82</v>
      </c>
      <c r="H71" s="580"/>
      <c r="I71" s="1100">
        <v>7967.7</v>
      </c>
      <c r="J71" s="744">
        <f t="shared" si="0"/>
        <v>99.99849394188122</v>
      </c>
    </row>
    <row r="72" spans="1:10" ht="30.75" customHeight="1">
      <c r="A72" s="1056"/>
      <c r="B72" s="576">
        <v>750</v>
      </c>
      <c r="C72" s="576">
        <v>75075</v>
      </c>
      <c r="D72" s="1058"/>
      <c r="E72" s="578" t="s">
        <v>304</v>
      </c>
      <c r="F72" s="1060"/>
      <c r="G72" s="580">
        <v>1000</v>
      </c>
      <c r="H72" s="580"/>
      <c r="I72" s="1100">
        <v>1000</v>
      </c>
      <c r="J72" s="744">
        <f t="shared" si="0"/>
        <v>100</v>
      </c>
    </row>
    <row r="73" spans="1:10" ht="24" customHeight="1">
      <c r="A73" s="1055">
        <v>25</v>
      </c>
      <c r="B73" s="576">
        <v>600</v>
      </c>
      <c r="C73" s="576">
        <v>60016</v>
      </c>
      <c r="D73" s="1057" t="s">
        <v>348</v>
      </c>
      <c r="E73" s="578" t="s">
        <v>349</v>
      </c>
      <c r="F73" s="1059">
        <v>8267.21</v>
      </c>
      <c r="G73" s="580">
        <v>6267.21</v>
      </c>
      <c r="H73" s="580"/>
      <c r="I73" s="1100">
        <v>6266.85</v>
      </c>
      <c r="J73" s="744">
        <f t="shared" si="0"/>
        <v>99.99425581718181</v>
      </c>
    </row>
    <row r="74" spans="1:10" ht="15" customHeight="1">
      <c r="A74" s="1056"/>
      <c r="B74" s="576">
        <v>921</v>
      </c>
      <c r="C74" s="576">
        <v>92195</v>
      </c>
      <c r="D74" s="1058"/>
      <c r="E74" s="578" t="s">
        <v>293</v>
      </c>
      <c r="F74" s="1060"/>
      <c r="G74" s="580">
        <v>2000</v>
      </c>
      <c r="H74" s="580"/>
      <c r="I74" s="1100">
        <v>2000</v>
      </c>
      <c r="J74" s="744">
        <f t="shared" si="0"/>
        <v>100</v>
      </c>
    </row>
    <row r="75" spans="1:10" ht="26.25" customHeight="1">
      <c r="A75" s="1055">
        <v>26</v>
      </c>
      <c r="B75" s="576">
        <v>750</v>
      </c>
      <c r="C75" s="576">
        <v>75075</v>
      </c>
      <c r="D75" s="1067" t="s">
        <v>350</v>
      </c>
      <c r="E75" s="578" t="s">
        <v>304</v>
      </c>
      <c r="F75" s="1069">
        <v>11093</v>
      </c>
      <c r="G75" s="580">
        <v>1000</v>
      </c>
      <c r="H75" s="580"/>
      <c r="I75" s="1100">
        <v>1000</v>
      </c>
      <c r="J75" s="744">
        <f t="shared" si="0"/>
        <v>100</v>
      </c>
    </row>
    <row r="76" spans="1:10" ht="27" customHeight="1">
      <c r="A76" s="1044"/>
      <c r="B76" s="576">
        <v>600</v>
      </c>
      <c r="C76" s="576">
        <v>60016</v>
      </c>
      <c r="D76" s="1068"/>
      <c r="E76" s="578" t="s">
        <v>351</v>
      </c>
      <c r="F76" s="1070"/>
      <c r="G76" s="580">
        <v>7093</v>
      </c>
      <c r="H76" s="580"/>
      <c r="I76" s="1100">
        <v>7087.5</v>
      </c>
      <c r="J76" s="744">
        <f t="shared" si="0"/>
        <v>99.92245876215988</v>
      </c>
    </row>
    <row r="77" spans="1:10" ht="38.25" customHeight="1">
      <c r="A77" s="1056"/>
      <c r="B77" s="576">
        <v>921</v>
      </c>
      <c r="C77" s="576">
        <v>92195</v>
      </c>
      <c r="D77" s="1071"/>
      <c r="E77" s="578" t="s">
        <v>352</v>
      </c>
      <c r="F77" s="1072"/>
      <c r="G77" s="580">
        <v>3000</v>
      </c>
      <c r="H77" s="580"/>
      <c r="I77" s="1100">
        <v>3000</v>
      </c>
      <c r="J77" s="744">
        <f t="shared" si="0"/>
        <v>100</v>
      </c>
    </row>
    <row r="78" spans="1:10" ht="18.75" customHeight="1">
      <c r="A78" s="1055">
        <v>27</v>
      </c>
      <c r="B78" s="576">
        <v>921</v>
      </c>
      <c r="C78" s="576">
        <v>92125</v>
      </c>
      <c r="D78" s="1057" t="s">
        <v>353</v>
      </c>
      <c r="E78" s="578" t="s">
        <v>354</v>
      </c>
      <c r="F78" s="1059">
        <v>6468.97</v>
      </c>
      <c r="G78" s="580">
        <v>700</v>
      </c>
      <c r="H78" s="580"/>
      <c r="I78" s="1100">
        <v>700</v>
      </c>
      <c r="J78" s="744">
        <f t="shared" si="0"/>
        <v>100</v>
      </c>
    </row>
    <row r="79" spans="1:10" ht="36" customHeight="1">
      <c r="A79" s="1044"/>
      <c r="B79" s="576">
        <v>600</v>
      </c>
      <c r="C79" s="576">
        <v>60016</v>
      </c>
      <c r="D79" s="1063"/>
      <c r="E79" s="578" t="s">
        <v>355</v>
      </c>
      <c r="F79" s="1065"/>
      <c r="G79" s="580">
        <v>5268.97</v>
      </c>
      <c r="H79" s="580"/>
      <c r="I79" s="1100">
        <v>5092.2</v>
      </c>
      <c r="J79" s="744">
        <f t="shared" si="0"/>
        <v>96.64507484384993</v>
      </c>
    </row>
    <row r="80" spans="1:10" ht="37.5" customHeight="1">
      <c r="A80" s="1056"/>
      <c r="B80" s="576">
        <v>754</v>
      </c>
      <c r="C80" s="576">
        <v>75412</v>
      </c>
      <c r="D80" s="1058"/>
      <c r="E80" s="578" t="s">
        <v>356</v>
      </c>
      <c r="F80" s="1060"/>
      <c r="G80" s="580"/>
      <c r="H80" s="580">
        <v>500</v>
      </c>
      <c r="I80" s="1100">
        <v>0</v>
      </c>
      <c r="J80" s="615">
        <v>0</v>
      </c>
    </row>
    <row r="81" spans="1:10" ht="16.5" customHeight="1">
      <c r="A81" s="633">
        <v>28</v>
      </c>
      <c r="B81" s="576">
        <v>900</v>
      </c>
      <c r="C81" s="576">
        <v>90095</v>
      </c>
      <c r="D81" s="584" t="s">
        <v>357</v>
      </c>
      <c r="E81" s="578" t="s">
        <v>358</v>
      </c>
      <c r="F81" s="580">
        <v>8734.28</v>
      </c>
      <c r="G81" s="580"/>
      <c r="H81" s="580">
        <v>8734.28</v>
      </c>
      <c r="I81" s="1100">
        <v>0</v>
      </c>
      <c r="J81" s="615">
        <v>0</v>
      </c>
    </row>
    <row r="82" spans="1:10" ht="28.5" customHeight="1">
      <c r="A82" s="1055">
        <v>29</v>
      </c>
      <c r="B82" s="576">
        <v>900</v>
      </c>
      <c r="C82" s="576">
        <v>90015</v>
      </c>
      <c r="D82" s="1057" t="s">
        <v>359</v>
      </c>
      <c r="E82" s="578" t="s">
        <v>360</v>
      </c>
      <c r="F82" s="1059">
        <v>7589.95</v>
      </c>
      <c r="G82" s="580"/>
      <c r="H82" s="580">
        <v>2000</v>
      </c>
      <c r="I82" s="1100">
        <v>2000</v>
      </c>
      <c r="J82" s="615">
        <v>100</v>
      </c>
    </row>
    <row r="83" spans="1:10" ht="15.75" customHeight="1">
      <c r="A83" s="1056"/>
      <c r="B83" s="576">
        <v>921</v>
      </c>
      <c r="C83" s="576">
        <v>92195</v>
      </c>
      <c r="D83" s="1058"/>
      <c r="E83" s="578" t="s">
        <v>288</v>
      </c>
      <c r="F83" s="1060"/>
      <c r="G83" s="580">
        <v>5589.95</v>
      </c>
      <c r="H83" s="580"/>
      <c r="I83" s="1100">
        <v>5589.95</v>
      </c>
      <c r="J83" s="744">
        <f>(I83/G83)*100</f>
        <v>100</v>
      </c>
    </row>
    <row r="84" spans="1:10" ht="15.75" customHeight="1">
      <c r="A84" s="1055">
        <v>30</v>
      </c>
      <c r="B84" s="576">
        <v>900</v>
      </c>
      <c r="C84" s="576">
        <v>90015</v>
      </c>
      <c r="D84" s="1067" t="s">
        <v>361</v>
      </c>
      <c r="E84" s="578" t="s">
        <v>362</v>
      </c>
      <c r="F84" s="1069">
        <v>7333.06</v>
      </c>
      <c r="G84" s="580"/>
      <c r="H84" s="580">
        <v>6333.06</v>
      </c>
      <c r="I84" s="1100">
        <v>6333.06</v>
      </c>
      <c r="J84" s="615">
        <v>100</v>
      </c>
    </row>
    <row r="85" spans="1:10" ht="25.5" customHeight="1">
      <c r="A85" s="1044"/>
      <c r="B85" s="576">
        <v>921</v>
      </c>
      <c r="C85" s="576">
        <v>92195</v>
      </c>
      <c r="D85" s="1068"/>
      <c r="E85" s="578" t="s">
        <v>363</v>
      </c>
      <c r="F85" s="1070"/>
      <c r="G85" s="580">
        <v>1000</v>
      </c>
      <c r="H85" s="580"/>
      <c r="I85" s="1100">
        <v>1000</v>
      </c>
      <c r="J85" s="744">
        <f aca="true" t="shared" si="1" ref="J85:J90">(I85/G85)*100</f>
        <v>100</v>
      </c>
    </row>
    <row r="86" spans="1:10" ht="51" customHeight="1">
      <c r="A86" s="1055">
        <v>31</v>
      </c>
      <c r="B86" s="576">
        <v>600</v>
      </c>
      <c r="C86" s="576">
        <v>60016</v>
      </c>
      <c r="D86" s="1057" t="s">
        <v>364</v>
      </c>
      <c r="E86" s="578" t="s">
        <v>365</v>
      </c>
      <c r="F86" s="1059">
        <v>8594.16</v>
      </c>
      <c r="G86" s="580">
        <v>8094.16</v>
      </c>
      <c r="H86" s="580"/>
      <c r="I86" s="1100">
        <v>8094.16</v>
      </c>
      <c r="J86" s="744">
        <f t="shared" si="1"/>
        <v>100</v>
      </c>
    </row>
    <row r="87" spans="1:10" ht="16.5" customHeight="1">
      <c r="A87" s="1056"/>
      <c r="B87" s="576">
        <v>921</v>
      </c>
      <c r="C87" s="576">
        <v>92195</v>
      </c>
      <c r="D87" s="1058"/>
      <c r="E87" s="578" t="s">
        <v>288</v>
      </c>
      <c r="F87" s="1060"/>
      <c r="G87" s="580">
        <v>500</v>
      </c>
      <c r="H87" s="580"/>
      <c r="I87" s="1100">
        <v>500</v>
      </c>
      <c r="J87" s="744">
        <f t="shared" si="1"/>
        <v>100</v>
      </c>
    </row>
    <row r="88" spans="1:10" ht="19.5" customHeight="1">
      <c r="A88" s="1055">
        <v>32</v>
      </c>
      <c r="B88" s="576">
        <v>900</v>
      </c>
      <c r="C88" s="576">
        <v>90095</v>
      </c>
      <c r="D88" s="1057" t="s">
        <v>366</v>
      </c>
      <c r="E88" s="578" t="s">
        <v>367</v>
      </c>
      <c r="F88" s="1059">
        <v>16884.73</v>
      </c>
      <c r="G88" s="580">
        <v>2000</v>
      </c>
      <c r="H88" s="580"/>
      <c r="I88" s="1100">
        <v>1991.99</v>
      </c>
      <c r="J88" s="744">
        <f t="shared" si="1"/>
        <v>99.59949999999999</v>
      </c>
    </row>
    <row r="89" spans="1:10" ht="27" customHeight="1">
      <c r="A89" s="1044"/>
      <c r="B89" s="576">
        <v>750</v>
      </c>
      <c r="C89" s="576">
        <v>75075</v>
      </c>
      <c r="D89" s="1063"/>
      <c r="E89" s="578" t="s">
        <v>368</v>
      </c>
      <c r="F89" s="1065"/>
      <c r="G89" s="580">
        <v>884.73</v>
      </c>
      <c r="H89" s="580"/>
      <c r="I89" s="1100">
        <v>884.73</v>
      </c>
      <c r="J89" s="744">
        <f t="shared" si="1"/>
        <v>100</v>
      </c>
    </row>
    <row r="90" spans="1:10" ht="17.25" customHeight="1">
      <c r="A90" s="1044"/>
      <c r="B90" s="576">
        <v>921</v>
      </c>
      <c r="C90" s="576">
        <v>92195</v>
      </c>
      <c r="D90" s="1063"/>
      <c r="E90" s="578" t="s">
        <v>288</v>
      </c>
      <c r="F90" s="1065"/>
      <c r="G90" s="580">
        <v>4000</v>
      </c>
      <c r="H90" s="580"/>
      <c r="I90" s="1100">
        <v>4000</v>
      </c>
      <c r="J90" s="744">
        <f t="shared" si="1"/>
        <v>100</v>
      </c>
    </row>
    <row r="91" spans="1:11" ht="24" customHeight="1">
      <c r="A91" s="1056"/>
      <c r="B91" s="576">
        <v>921</v>
      </c>
      <c r="C91" s="576">
        <v>92109</v>
      </c>
      <c r="D91" s="1058"/>
      <c r="E91" s="578" t="s">
        <v>369</v>
      </c>
      <c r="F91" s="1060"/>
      <c r="G91" s="580"/>
      <c r="H91" s="580">
        <v>10000</v>
      </c>
      <c r="I91" s="1100">
        <v>10000</v>
      </c>
      <c r="J91" s="615">
        <v>100</v>
      </c>
      <c r="K91" s="177"/>
    </row>
    <row r="92" spans="1:11" ht="33.75" customHeight="1">
      <c r="A92" s="1055">
        <v>33</v>
      </c>
      <c r="B92" s="576">
        <v>600</v>
      </c>
      <c r="C92" s="576">
        <v>60016</v>
      </c>
      <c r="D92" s="1057" t="s">
        <v>370</v>
      </c>
      <c r="E92" s="578" t="s">
        <v>371</v>
      </c>
      <c r="F92" s="1059">
        <v>8033.67</v>
      </c>
      <c r="G92" s="580">
        <v>7033.67</v>
      </c>
      <c r="H92" s="580"/>
      <c r="I92" s="1100">
        <v>6888</v>
      </c>
      <c r="J92" s="744">
        <f aca="true" t="shared" si="2" ref="J92:J97">(I92/G92)*100</f>
        <v>97.92896169425065</v>
      </c>
      <c r="K92" s="177"/>
    </row>
    <row r="93" spans="1:11" ht="12.75">
      <c r="A93" s="1056"/>
      <c r="B93" s="576">
        <v>921</v>
      </c>
      <c r="C93" s="576">
        <v>92195</v>
      </c>
      <c r="D93" s="1058"/>
      <c r="E93" s="578" t="s">
        <v>372</v>
      </c>
      <c r="F93" s="1060"/>
      <c r="G93" s="580">
        <v>1000</v>
      </c>
      <c r="H93" s="580"/>
      <c r="I93" s="1100">
        <v>1000</v>
      </c>
      <c r="J93" s="744">
        <f t="shared" si="2"/>
        <v>100</v>
      </c>
      <c r="K93" s="177"/>
    </row>
    <row r="94" spans="1:11" ht="27" customHeight="1">
      <c r="A94" s="631">
        <v>34</v>
      </c>
      <c r="B94" s="576">
        <v>921</v>
      </c>
      <c r="C94" s="576">
        <v>92195</v>
      </c>
      <c r="D94" s="590" t="s">
        <v>373</v>
      </c>
      <c r="E94" s="578" t="s">
        <v>288</v>
      </c>
      <c r="F94" s="581">
        <v>5721.66</v>
      </c>
      <c r="G94" s="580">
        <v>5721.66</v>
      </c>
      <c r="H94" s="580"/>
      <c r="I94" s="1100">
        <v>5721.66</v>
      </c>
      <c r="J94" s="744">
        <f t="shared" si="2"/>
        <v>100</v>
      </c>
      <c r="K94" s="177"/>
    </row>
    <row r="95" spans="1:11" ht="26.25" customHeight="1">
      <c r="A95" s="1055">
        <v>35</v>
      </c>
      <c r="B95" s="576">
        <v>600</v>
      </c>
      <c r="C95" s="576">
        <v>60016</v>
      </c>
      <c r="D95" s="1057" t="s">
        <v>374</v>
      </c>
      <c r="E95" s="578" t="s">
        <v>375</v>
      </c>
      <c r="F95" s="1059">
        <v>6165.38</v>
      </c>
      <c r="G95" s="580">
        <v>5000</v>
      </c>
      <c r="H95" s="580"/>
      <c r="I95" s="1100">
        <v>4998.72</v>
      </c>
      <c r="J95" s="744">
        <f t="shared" si="2"/>
        <v>99.9744</v>
      </c>
      <c r="K95" s="177"/>
    </row>
    <row r="96" spans="1:11" ht="15" customHeight="1">
      <c r="A96" s="1056"/>
      <c r="B96" s="576">
        <v>921</v>
      </c>
      <c r="C96" s="576">
        <v>92195</v>
      </c>
      <c r="D96" s="1058"/>
      <c r="E96" s="578" t="s">
        <v>288</v>
      </c>
      <c r="F96" s="1060"/>
      <c r="G96" s="580">
        <v>1165.38</v>
      </c>
      <c r="H96" s="580"/>
      <c r="I96" s="1100">
        <v>1165.38</v>
      </c>
      <c r="J96" s="744">
        <f t="shared" si="2"/>
        <v>100</v>
      </c>
      <c r="K96" s="177"/>
    </row>
    <row r="97" spans="1:11" ht="28.5" customHeight="1">
      <c r="A97" s="631">
        <v>36</v>
      </c>
      <c r="B97" s="576">
        <v>600</v>
      </c>
      <c r="C97" s="576">
        <v>60016</v>
      </c>
      <c r="D97" s="577" t="s">
        <v>376</v>
      </c>
      <c r="E97" s="578" t="s">
        <v>377</v>
      </c>
      <c r="F97" s="580">
        <v>5955.19</v>
      </c>
      <c r="G97" s="580">
        <v>5955.19</v>
      </c>
      <c r="H97" s="580"/>
      <c r="I97" s="1100">
        <v>5952.4</v>
      </c>
      <c r="J97" s="744">
        <f t="shared" si="2"/>
        <v>99.95315010940037</v>
      </c>
      <c r="K97" s="177"/>
    </row>
    <row r="98" spans="1:11" ht="29.25" customHeight="1">
      <c r="A98" s="1061">
        <v>37</v>
      </c>
      <c r="B98" s="575">
        <v>900</v>
      </c>
      <c r="C98" s="575">
        <v>90015</v>
      </c>
      <c r="D98" s="1062" t="s">
        <v>378</v>
      </c>
      <c r="E98" s="586" t="s">
        <v>379</v>
      </c>
      <c r="F98" s="1059">
        <v>23353.7</v>
      </c>
      <c r="G98" s="579"/>
      <c r="H98" s="579">
        <v>6000</v>
      </c>
      <c r="I98" s="1100">
        <v>6000</v>
      </c>
      <c r="J98" s="786">
        <f>(I98/H98)*100</f>
        <v>100</v>
      </c>
      <c r="K98" s="177"/>
    </row>
    <row r="99" spans="1:11" ht="29.25" customHeight="1">
      <c r="A99" s="1044"/>
      <c r="B99" s="587">
        <v>600</v>
      </c>
      <c r="C99" s="587">
        <v>60016</v>
      </c>
      <c r="D99" s="1063"/>
      <c r="E99" s="9" t="s">
        <v>380</v>
      </c>
      <c r="F99" s="1065"/>
      <c r="G99" s="487">
        <v>16353.7</v>
      </c>
      <c r="H99" s="487"/>
      <c r="I99" s="1100">
        <v>0</v>
      </c>
      <c r="J99" s="744">
        <f>(I99/G99)*100</f>
        <v>0</v>
      </c>
      <c r="K99" s="177"/>
    </row>
    <row r="100" spans="1:11" ht="17.25" customHeight="1">
      <c r="A100" s="1045"/>
      <c r="B100" s="582">
        <v>921</v>
      </c>
      <c r="C100" s="582">
        <v>92195</v>
      </c>
      <c r="D100" s="1064"/>
      <c r="E100" s="588" t="s">
        <v>288</v>
      </c>
      <c r="F100" s="1066"/>
      <c r="G100" s="487">
        <v>1000</v>
      </c>
      <c r="H100" s="487"/>
      <c r="I100" s="1100">
        <v>1000</v>
      </c>
      <c r="J100" s="744">
        <f>(I100/G100)*100</f>
        <v>100</v>
      </c>
      <c r="K100" s="177"/>
    </row>
    <row r="101" spans="1:11" ht="27" customHeight="1">
      <c r="A101" s="1044">
        <v>38</v>
      </c>
      <c r="B101" s="587">
        <v>600</v>
      </c>
      <c r="C101" s="587">
        <v>60016</v>
      </c>
      <c r="D101" s="1046" t="s">
        <v>381</v>
      </c>
      <c r="E101" s="9" t="s">
        <v>382</v>
      </c>
      <c r="F101" s="1049">
        <v>10182.21</v>
      </c>
      <c r="G101" s="487">
        <v>1500</v>
      </c>
      <c r="H101" s="487"/>
      <c r="I101" s="1100">
        <v>1500</v>
      </c>
      <c r="J101" s="744">
        <f>(I101/G101)*100</f>
        <v>100</v>
      </c>
      <c r="K101" s="177"/>
    </row>
    <row r="102" spans="1:11" ht="33.75" customHeight="1">
      <c r="A102" s="1044"/>
      <c r="B102" s="587">
        <v>600</v>
      </c>
      <c r="C102" s="587">
        <v>60016</v>
      </c>
      <c r="D102" s="1047"/>
      <c r="E102" s="9" t="s">
        <v>383</v>
      </c>
      <c r="F102" s="1049"/>
      <c r="G102" s="487">
        <v>3000</v>
      </c>
      <c r="H102" s="487"/>
      <c r="I102" s="1100">
        <v>2999.97</v>
      </c>
      <c r="J102" s="744">
        <v>100</v>
      </c>
      <c r="K102" s="177"/>
    </row>
    <row r="103" spans="1:11" ht="18" customHeight="1">
      <c r="A103" s="1044"/>
      <c r="B103" s="587">
        <v>600</v>
      </c>
      <c r="C103" s="587">
        <v>60016</v>
      </c>
      <c r="D103" s="1047"/>
      <c r="E103" s="9" t="s">
        <v>384</v>
      </c>
      <c r="F103" s="1049"/>
      <c r="G103" s="487">
        <v>4000</v>
      </c>
      <c r="H103" s="487"/>
      <c r="I103" s="1100">
        <v>4000</v>
      </c>
      <c r="J103" s="744">
        <f>(I103/G103)*100</f>
        <v>100</v>
      </c>
      <c r="K103" s="177"/>
    </row>
    <row r="104" spans="1:10" ht="40.5" customHeight="1">
      <c r="A104" s="1044"/>
      <c r="B104" s="587">
        <v>754</v>
      </c>
      <c r="C104" s="587">
        <v>75412</v>
      </c>
      <c r="D104" s="1047"/>
      <c r="E104" s="9" t="s">
        <v>331</v>
      </c>
      <c r="F104" s="1049"/>
      <c r="G104" s="487"/>
      <c r="H104" s="589">
        <v>500</v>
      </c>
      <c r="I104" s="1100">
        <v>0</v>
      </c>
      <c r="J104" s="615">
        <f>(I104/H104)*100</f>
        <v>0</v>
      </c>
    </row>
    <row r="105" spans="1:10" ht="12.75">
      <c r="A105" s="1045"/>
      <c r="B105" s="587">
        <v>921</v>
      </c>
      <c r="C105" s="587">
        <v>92195</v>
      </c>
      <c r="D105" s="1048"/>
      <c r="E105" s="9" t="s">
        <v>288</v>
      </c>
      <c r="F105" s="1050"/>
      <c r="G105" s="487">
        <v>1182.21</v>
      </c>
      <c r="H105" s="487"/>
      <c r="I105" s="1100">
        <v>1182.21</v>
      </c>
      <c r="J105" s="744">
        <f>(I105/G105)*100</f>
        <v>100</v>
      </c>
    </row>
    <row r="106" spans="1:10" ht="13.5" thickBot="1">
      <c r="A106" s="1051" t="s">
        <v>95</v>
      </c>
      <c r="B106" s="1052"/>
      <c r="C106" s="1052"/>
      <c r="D106" s="1053"/>
      <c r="E106" s="634"/>
      <c r="F106" s="635">
        <f>SUM(F15:F105)</f>
        <v>394233.80999999994</v>
      </c>
      <c r="G106" s="635">
        <f>SUM(G15:G105)</f>
        <v>327666.47</v>
      </c>
      <c r="H106" s="635">
        <f>SUM(H16:H105)</f>
        <v>66567.34</v>
      </c>
      <c r="I106" s="745">
        <f>SUM(I15:I105)</f>
        <v>334198.44</v>
      </c>
      <c r="J106" s="746">
        <f>(I106/F106)*100</f>
        <v>84.77163336143089</v>
      </c>
    </row>
    <row r="107" ht="12.75">
      <c r="I107" s="1"/>
    </row>
    <row r="109" spans="1:9" ht="12.75">
      <c r="A109" s="1078" t="s">
        <v>427</v>
      </c>
      <c r="B109" s="1079"/>
      <c r="C109" s="1079"/>
      <c r="D109" s="1079"/>
      <c r="E109" s="1079"/>
      <c r="F109" s="1079"/>
      <c r="G109" s="1079"/>
      <c r="H109" s="1079"/>
      <c r="I109" s="1079"/>
    </row>
    <row r="110" spans="1:5" ht="12.75">
      <c r="A110" s="1078" t="s">
        <v>428</v>
      </c>
      <c r="B110" s="1079"/>
      <c r="C110" s="1079"/>
      <c r="D110" s="1079"/>
      <c r="E110" s="1079"/>
    </row>
    <row r="113" spans="8:16" ht="12.75" customHeight="1">
      <c r="H113" s="800" t="s">
        <v>470</v>
      </c>
      <c r="I113" s="800"/>
      <c r="J113" s="800"/>
      <c r="P113" s="729"/>
    </row>
    <row r="114" spans="8:10" ht="12.75">
      <c r="H114" s="800"/>
      <c r="I114" s="800"/>
      <c r="J114" s="800"/>
    </row>
    <row r="115" spans="8:10" ht="12.75">
      <c r="H115" s="800"/>
      <c r="I115" s="800"/>
      <c r="J115" s="800"/>
    </row>
  </sheetData>
  <sheetProtection/>
  <mergeCells count="114">
    <mergeCell ref="H113:J115"/>
    <mergeCell ref="A109:I109"/>
    <mergeCell ref="A110:E110"/>
    <mergeCell ref="A5:H5"/>
    <mergeCell ref="A8:A13"/>
    <mergeCell ref="B8:B13"/>
    <mergeCell ref="C8:C13"/>
    <mergeCell ref="D8:D13"/>
    <mergeCell ref="E8:E13"/>
    <mergeCell ref="F8:H9"/>
    <mergeCell ref="G10:H11"/>
    <mergeCell ref="A16:A17"/>
    <mergeCell ref="D16:D17"/>
    <mergeCell ref="F16:F17"/>
    <mergeCell ref="A18:A20"/>
    <mergeCell ref="D18:D20"/>
    <mergeCell ref="F18:F20"/>
    <mergeCell ref="A21:A23"/>
    <mergeCell ref="D21:D23"/>
    <mergeCell ref="F21:F23"/>
    <mergeCell ref="A24:A25"/>
    <mergeCell ref="D24:D25"/>
    <mergeCell ref="F24:F25"/>
    <mergeCell ref="A26:A28"/>
    <mergeCell ref="D26:D28"/>
    <mergeCell ref="F26:F28"/>
    <mergeCell ref="A29:A30"/>
    <mergeCell ref="D29:D30"/>
    <mergeCell ref="F29:F30"/>
    <mergeCell ref="A31:A32"/>
    <mergeCell ref="D31:D32"/>
    <mergeCell ref="F31:F32"/>
    <mergeCell ref="A34:A35"/>
    <mergeCell ref="D34:D35"/>
    <mergeCell ref="F34:F35"/>
    <mergeCell ref="A36:A37"/>
    <mergeCell ref="D36:D37"/>
    <mergeCell ref="F36:F37"/>
    <mergeCell ref="A38:A41"/>
    <mergeCell ref="D38:D41"/>
    <mergeCell ref="F38:F41"/>
    <mergeCell ref="A42:A43"/>
    <mergeCell ref="D42:D43"/>
    <mergeCell ref="F42:F43"/>
    <mergeCell ref="A44:A45"/>
    <mergeCell ref="D44:D45"/>
    <mergeCell ref="F44:F45"/>
    <mergeCell ref="A46:A49"/>
    <mergeCell ref="D46:D49"/>
    <mergeCell ref="F46:F49"/>
    <mergeCell ref="A50:A51"/>
    <mergeCell ref="D50:D51"/>
    <mergeCell ref="F50:F51"/>
    <mergeCell ref="A52:A54"/>
    <mergeCell ref="D52:D54"/>
    <mergeCell ref="F52:F54"/>
    <mergeCell ref="A55:A59"/>
    <mergeCell ref="D55:D59"/>
    <mergeCell ref="F55:F59"/>
    <mergeCell ref="A60:A61"/>
    <mergeCell ref="D60:D61"/>
    <mergeCell ref="F60:F61"/>
    <mergeCell ref="A62:A63"/>
    <mergeCell ref="D62:D63"/>
    <mergeCell ref="F62:F63"/>
    <mergeCell ref="A64:A66"/>
    <mergeCell ref="D64:D66"/>
    <mergeCell ref="F64:F66"/>
    <mergeCell ref="A67:A68"/>
    <mergeCell ref="D67:D68"/>
    <mergeCell ref="F67:F68"/>
    <mergeCell ref="A69:A70"/>
    <mergeCell ref="D69:D70"/>
    <mergeCell ref="F69:F70"/>
    <mergeCell ref="A71:A72"/>
    <mergeCell ref="D71:D72"/>
    <mergeCell ref="F71:F72"/>
    <mergeCell ref="A73:A74"/>
    <mergeCell ref="D73:D74"/>
    <mergeCell ref="F73:F74"/>
    <mergeCell ref="A75:A77"/>
    <mergeCell ref="D75:D77"/>
    <mergeCell ref="F75:F77"/>
    <mergeCell ref="A78:A80"/>
    <mergeCell ref="D78:D80"/>
    <mergeCell ref="F78:F80"/>
    <mergeCell ref="A82:A83"/>
    <mergeCell ref="D82:D83"/>
    <mergeCell ref="F82:F83"/>
    <mergeCell ref="A84:A85"/>
    <mergeCell ref="D84:D85"/>
    <mergeCell ref="F84:F85"/>
    <mergeCell ref="A86:A87"/>
    <mergeCell ref="D86:D87"/>
    <mergeCell ref="F86:F87"/>
    <mergeCell ref="F95:F96"/>
    <mergeCell ref="A98:A100"/>
    <mergeCell ref="D98:D100"/>
    <mergeCell ref="F98:F100"/>
    <mergeCell ref="A88:A91"/>
    <mergeCell ref="D88:D91"/>
    <mergeCell ref="F88:F91"/>
    <mergeCell ref="A92:A93"/>
    <mergeCell ref="D92:D93"/>
    <mergeCell ref="F92:F93"/>
    <mergeCell ref="F2:H2"/>
    <mergeCell ref="J8:J13"/>
    <mergeCell ref="A101:A105"/>
    <mergeCell ref="D101:D105"/>
    <mergeCell ref="F101:F105"/>
    <mergeCell ref="A106:D106"/>
    <mergeCell ref="I8:I13"/>
    <mergeCell ref="A95:A96"/>
    <mergeCell ref="D95:D9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H131"/>
  <sheetViews>
    <sheetView zoomScalePageLayoutView="0" workbookViewId="0" topLeftCell="A103">
      <selection activeCell="F120" sqref="F120:G122"/>
    </sheetView>
  </sheetViews>
  <sheetFormatPr defaultColWidth="9.140625" defaultRowHeight="12.75"/>
  <cols>
    <col min="1" max="1" width="6.421875" style="0" customWidth="1"/>
    <col min="2" max="2" width="9.421875" style="0" customWidth="1"/>
    <col min="3" max="3" width="48.28125" style="0" customWidth="1"/>
    <col min="4" max="4" width="14.28125" style="0" customWidth="1"/>
    <col min="5" max="5" width="14.8515625" style="0" customWidth="1"/>
    <col min="6" max="6" width="15.140625" style="0" customWidth="1"/>
    <col min="7" max="7" width="13.8515625" style="0" customWidth="1"/>
  </cols>
  <sheetData>
    <row r="1" spans="1:7" ht="15.75">
      <c r="A1" s="61"/>
      <c r="B1" s="62"/>
      <c r="C1" s="62"/>
      <c r="D1" s="63"/>
      <c r="E1" s="63"/>
      <c r="F1" s="440"/>
      <c r="G1" s="458" t="s">
        <v>163</v>
      </c>
    </row>
    <row r="2" spans="1:7" ht="15.75">
      <c r="A2" s="61"/>
      <c r="B2" s="62"/>
      <c r="C2" s="62"/>
      <c r="D2" s="64"/>
      <c r="E2" s="64"/>
      <c r="F2" s="64"/>
      <c r="G2" s="65"/>
    </row>
    <row r="3" spans="1:8" ht="20.25">
      <c r="A3" s="824" t="s">
        <v>84</v>
      </c>
      <c r="B3" s="825"/>
      <c r="C3" s="825"/>
      <c r="D3" s="825"/>
      <c r="E3" s="825"/>
      <c r="F3" s="825"/>
      <c r="G3" s="825"/>
      <c r="H3" s="825"/>
    </row>
    <row r="4" spans="1:8" ht="20.25">
      <c r="A4" s="824" t="s">
        <v>396</v>
      </c>
      <c r="B4" s="806"/>
      <c r="C4" s="806"/>
      <c r="D4" s="806"/>
      <c r="E4" s="806"/>
      <c r="F4" s="806"/>
      <c r="G4" s="806"/>
      <c r="H4" s="806"/>
    </row>
    <row r="5" spans="1:7" ht="21" thickBot="1">
      <c r="A5" s="61"/>
      <c r="B5" s="35"/>
      <c r="C5" s="66"/>
      <c r="D5" s="129"/>
      <c r="E5" s="67"/>
      <c r="F5" s="35"/>
      <c r="G5" s="68"/>
    </row>
    <row r="6" spans="1:8" ht="12.75">
      <c r="A6" s="830" t="s">
        <v>36</v>
      </c>
      <c r="B6" s="817" t="s">
        <v>41</v>
      </c>
      <c r="C6" s="817" t="s">
        <v>103</v>
      </c>
      <c r="D6" s="817" t="s">
        <v>89</v>
      </c>
      <c r="E6" s="817" t="s">
        <v>123</v>
      </c>
      <c r="F6" s="826" t="s">
        <v>105</v>
      </c>
      <c r="G6" s="827"/>
      <c r="H6" s="828" t="s">
        <v>124</v>
      </c>
    </row>
    <row r="7" spans="1:8" ht="25.5">
      <c r="A7" s="831"/>
      <c r="B7" s="818"/>
      <c r="C7" s="818"/>
      <c r="D7" s="818"/>
      <c r="E7" s="818"/>
      <c r="F7" s="691" t="s">
        <v>104</v>
      </c>
      <c r="G7" s="691" t="s">
        <v>106</v>
      </c>
      <c r="H7" s="829"/>
    </row>
    <row r="8" spans="1:8" ht="12.75">
      <c r="A8" s="680">
        <v>1</v>
      </c>
      <c r="B8" s="315">
        <v>2</v>
      </c>
      <c r="C8" s="315">
        <v>3</v>
      </c>
      <c r="D8" s="315">
        <v>4</v>
      </c>
      <c r="E8" s="315">
        <v>5</v>
      </c>
      <c r="F8" s="315">
        <v>6</v>
      </c>
      <c r="G8" s="714">
        <v>7</v>
      </c>
      <c r="H8" s="316">
        <v>8</v>
      </c>
    </row>
    <row r="9" spans="1:8" ht="15.75">
      <c r="A9" s="336" t="s">
        <v>47</v>
      </c>
      <c r="B9" s="232"/>
      <c r="C9" s="232" t="s">
        <v>55</v>
      </c>
      <c r="D9" s="227">
        <v>16006550</v>
      </c>
      <c r="E9" s="446">
        <v>12652659.53</v>
      </c>
      <c r="F9" s="227">
        <v>16150.9</v>
      </c>
      <c r="G9" s="713">
        <v>12636508.63</v>
      </c>
      <c r="H9" s="356">
        <f aca="true" t="shared" si="0" ref="H9:H28">(E9/D9)*100</f>
        <v>79.04676229418581</v>
      </c>
    </row>
    <row r="10" spans="1:8" ht="15.75">
      <c r="A10" s="793"/>
      <c r="B10" s="190" t="s">
        <v>56</v>
      </c>
      <c r="C10" s="126" t="s">
        <v>125</v>
      </c>
      <c r="D10" s="122">
        <v>15989550</v>
      </c>
      <c r="E10" s="136">
        <v>12636508.63</v>
      </c>
      <c r="F10" s="136"/>
      <c r="G10" s="136">
        <v>12636508.63</v>
      </c>
      <c r="H10" s="165">
        <f t="shared" si="0"/>
        <v>79.02979527253738</v>
      </c>
    </row>
    <row r="11" spans="1:8" ht="15.75">
      <c r="A11" s="795"/>
      <c r="B11" s="205" t="s">
        <v>126</v>
      </c>
      <c r="C11" s="57" t="s">
        <v>200</v>
      </c>
      <c r="D11" s="48">
        <v>17000</v>
      </c>
      <c r="E11" s="127">
        <v>16150.9</v>
      </c>
      <c r="F11" s="127">
        <v>16150.9</v>
      </c>
      <c r="G11" s="194"/>
      <c r="H11" s="165">
        <f t="shared" si="0"/>
        <v>95.00529411764705</v>
      </c>
    </row>
    <row r="12" spans="1:8" ht="16.5" customHeight="1">
      <c r="A12" s="336">
        <v>150</v>
      </c>
      <c r="B12" s="232"/>
      <c r="C12" s="234" t="s">
        <v>180</v>
      </c>
      <c r="D12" s="228">
        <v>5661.34</v>
      </c>
      <c r="E12" s="228">
        <v>4555.76</v>
      </c>
      <c r="F12" s="228"/>
      <c r="G12" s="228">
        <v>4555.76</v>
      </c>
      <c r="H12" s="341">
        <f t="shared" si="0"/>
        <v>80.47140782924184</v>
      </c>
    </row>
    <row r="13" spans="1:8" ht="15.75" customHeight="1">
      <c r="A13" s="342"/>
      <c r="B13" s="205">
        <v>15011</v>
      </c>
      <c r="C13" s="151" t="s">
        <v>181</v>
      </c>
      <c r="D13" s="48">
        <v>5661.34</v>
      </c>
      <c r="E13" s="119">
        <v>4555.76</v>
      </c>
      <c r="F13" s="237"/>
      <c r="G13" s="119">
        <v>4555.76</v>
      </c>
      <c r="H13" s="165">
        <f t="shared" si="0"/>
        <v>80.47140782924184</v>
      </c>
    </row>
    <row r="14" spans="1:8" ht="29.25">
      <c r="A14" s="338">
        <v>400</v>
      </c>
      <c r="B14" s="233"/>
      <c r="C14" s="243" t="s">
        <v>107</v>
      </c>
      <c r="D14" s="227">
        <v>343295.33</v>
      </c>
      <c r="E14" s="242">
        <v>251618.32</v>
      </c>
      <c r="F14" s="242">
        <v>251618.32</v>
      </c>
      <c r="G14" s="228"/>
      <c r="H14" s="341">
        <f t="shared" si="0"/>
        <v>73.29500229438017</v>
      </c>
    </row>
    <row r="15" spans="1:8" ht="15.75">
      <c r="A15" s="343"/>
      <c r="B15" s="191">
        <v>40002</v>
      </c>
      <c r="C15" s="55" t="s">
        <v>182</v>
      </c>
      <c r="D15" s="119">
        <v>343295.33</v>
      </c>
      <c r="E15" s="203">
        <v>251618.32</v>
      </c>
      <c r="F15" s="203">
        <v>251618.32</v>
      </c>
      <c r="G15" s="47"/>
      <c r="H15" s="166">
        <f t="shared" si="0"/>
        <v>73.29500229438017</v>
      </c>
    </row>
    <row r="16" spans="1:8" ht="15.75">
      <c r="A16" s="336">
        <v>500</v>
      </c>
      <c r="B16" s="232"/>
      <c r="C16" s="232" t="s">
        <v>127</v>
      </c>
      <c r="D16" s="228">
        <v>2000</v>
      </c>
      <c r="E16" s="244">
        <v>1890</v>
      </c>
      <c r="F16" s="244">
        <v>1890</v>
      </c>
      <c r="G16" s="147"/>
      <c r="H16" s="337">
        <f t="shared" si="0"/>
        <v>94.5</v>
      </c>
    </row>
    <row r="17" spans="1:8" ht="15.75">
      <c r="A17" s="343"/>
      <c r="B17" s="191">
        <v>50095</v>
      </c>
      <c r="C17" s="46" t="s">
        <v>3</v>
      </c>
      <c r="D17" s="47">
        <v>2000</v>
      </c>
      <c r="E17" s="146">
        <v>1890</v>
      </c>
      <c r="F17" s="146">
        <v>1890</v>
      </c>
      <c r="G17" s="147"/>
      <c r="H17" s="166">
        <f t="shared" si="0"/>
        <v>94.5</v>
      </c>
    </row>
    <row r="18" spans="1:8" ht="15.75">
      <c r="A18" s="336">
        <v>600</v>
      </c>
      <c r="B18" s="232"/>
      <c r="C18" s="232" t="s">
        <v>128</v>
      </c>
      <c r="D18" s="228">
        <v>3945931.95</v>
      </c>
      <c r="E18" s="242">
        <v>2808849.19</v>
      </c>
      <c r="F18" s="242">
        <v>1595812.68</v>
      </c>
      <c r="G18" s="245">
        <v>1213036.51</v>
      </c>
      <c r="H18" s="337">
        <f t="shared" si="0"/>
        <v>71.1834168858386</v>
      </c>
    </row>
    <row r="19" spans="1:8" ht="15.75">
      <c r="A19" s="793"/>
      <c r="B19" s="351">
        <v>60012</v>
      </c>
      <c r="C19" s="58" t="s">
        <v>204</v>
      </c>
      <c r="D19" s="124">
        <v>15500</v>
      </c>
      <c r="E19" s="138">
        <v>8547.07</v>
      </c>
      <c r="F19" s="138">
        <v>8547.07</v>
      </c>
      <c r="G19" s="196"/>
      <c r="H19" s="164">
        <f t="shared" si="0"/>
        <v>55.14238709677419</v>
      </c>
    </row>
    <row r="20" spans="1:8" ht="15.75">
      <c r="A20" s="794"/>
      <c r="B20" s="200">
        <v>60014</v>
      </c>
      <c r="C20" s="58" t="s">
        <v>129</v>
      </c>
      <c r="D20" s="124">
        <v>445322.6</v>
      </c>
      <c r="E20" s="135">
        <v>426484.16</v>
      </c>
      <c r="F20" s="135">
        <v>86264.81</v>
      </c>
      <c r="G20" s="196">
        <v>340219.35</v>
      </c>
      <c r="H20" s="164">
        <f t="shared" si="0"/>
        <v>95.7697094196432</v>
      </c>
    </row>
    <row r="21" spans="1:8" ht="15.75">
      <c r="A21" s="794"/>
      <c r="B21" s="191">
        <v>60016</v>
      </c>
      <c r="C21" s="46" t="s">
        <v>130</v>
      </c>
      <c r="D21" s="47">
        <v>2819099.35</v>
      </c>
      <c r="E21" s="146">
        <v>2371807.96</v>
      </c>
      <c r="F21" s="146">
        <v>1498990.8</v>
      </c>
      <c r="G21" s="147">
        <v>872817.16</v>
      </c>
      <c r="H21" s="166">
        <f t="shared" si="0"/>
        <v>84.13353576914555</v>
      </c>
    </row>
    <row r="22" spans="1:8" ht="15.75" customHeight="1">
      <c r="A22" s="795"/>
      <c r="B22" s="205">
        <v>60095</v>
      </c>
      <c r="C22" s="59" t="s">
        <v>3</v>
      </c>
      <c r="D22" s="237">
        <v>666010</v>
      </c>
      <c r="E22" s="246">
        <v>2010</v>
      </c>
      <c r="F22" s="246">
        <v>2010</v>
      </c>
      <c r="G22" s="219"/>
      <c r="H22" s="165">
        <f t="shared" si="0"/>
        <v>0.3017972703112566</v>
      </c>
    </row>
    <row r="23" spans="1:8" ht="15.75">
      <c r="A23" s="336">
        <v>700</v>
      </c>
      <c r="B23" s="232"/>
      <c r="C23" s="232" t="s">
        <v>60</v>
      </c>
      <c r="D23" s="228">
        <v>302100</v>
      </c>
      <c r="E23" s="244">
        <v>218327.73</v>
      </c>
      <c r="F23" s="244">
        <v>217627.73</v>
      </c>
      <c r="G23" s="245">
        <v>700</v>
      </c>
      <c r="H23" s="337">
        <f t="shared" si="0"/>
        <v>72.27001986097319</v>
      </c>
    </row>
    <row r="24" spans="1:8" ht="15.75" customHeight="1">
      <c r="A24" s="793"/>
      <c r="B24" s="190">
        <v>70004</v>
      </c>
      <c r="C24" s="56" t="s">
        <v>131</v>
      </c>
      <c r="D24" s="45">
        <v>70000</v>
      </c>
      <c r="E24" s="138">
        <v>64580.6</v>
      </c>
      <c r="F24" s="138">
        <v>64580.6</v>
      </c>
      <c r="G24" s="196"/>
      <c r="H24" s="164">
        <f t="shared" si="0"/>
        <v>92.258</v>
      </c>
    </row>
    <row r="25" spans="1:8" ht="15.75">
      <c r="A25" s="794"/>
      <c r="B25" s="191">
        <v>70005</v>
      </c>
      <c r="C25" s="46" t="s">
        <v>61</v>
      </c>
      <c r="D25" s="47">
        <v>90100</v>
      </c>
      <c r="E25" s="134">
        <v>60796.49</v>
      </c>
      <c r="F25" s="134">
        <v>60796.49</v>
      </c>
      <c r="G25" s="198"/>
      <c r="H25" s="166">
        <f t="shared" si="0"/>
        <v>67.47668146503885</v>
      </c>
    </row>
    <row r="26" spans="1:8" ht="15.75">
      <c r="A26" s="795"/>
      <c r="B26" s="205">
        <v>70095</v>
      </c>
      <c r="C26" s="51" t="s">
        <v>3</v>
      </c>
      <c r="D26" s="52">
        <v>142000</v>
      </c>
      <c r="E26" s="146">
        <v>92950.64</v>
      </c>
      <c r="F26" s="146">
        <v>92250.64</v>
      </c>
      <c r="G26" s="197">
        <v>700</v>
      </c>
      <c r="H26" s="165">
        <f t="shared" si="0"/>
        <v>65.45819718309859</v>
      </c>
    </row>
    <row r="27" spans="1:8" ht="15.75">
      <c r="A27" s="338">
        <v>710</v>
      </c>
      <c r="B27" s="233"/>
      <c r="C27" s="233" t="s">
        <v>132</v>
      </c>
      <c r="D27" s="227">
        <v>107700</v>
      </c>
      <c r="E27" s="244">
        <v>107670.63</v>
      </c>
      <c r="F27" s="244">
        <v>107670.63</v>
      </c>
      <c r="G27" s="147"/>
      <c r="H27" s="337">
        <f t="shared" si="0"/>
        <v>99.97272980501393</v>
      </c>
    </row>
    <row r="28" spans="1:8" ht="15.75">
      <c r="A28" s="125"/>
      <c r="B28" s="193">
        <v>71004</v>
      </c>
      <c r="C28" s="51" t="s">
        <v>133</v>
      </c>
      <c r="D28" s="116">
        <v>107700</v>
      </c>
      <c r="E28" s="140">
        <v>107670.63</v>
      </c>
      <c r="F28" s="140">
        <v>107670.63</v>
      </c>
      <c r="G28" s="196"/>
      <c r="H28" s="164">
        <f t="shared" si="0"/>
        <v>99.97272980501393</v>
      </c>
    </row>
    <row r="29" spans="1:8" ht="15.75">
      <c r="A29" s="336">
        <v>750</v>
      </c>
      <c r="B29" s="232"/>
      <c r="C29" s="232" t="s">
        <v>79</v>
      </c>
      <c r="D29" s="228">
        <v>3432711.34</v>
      </c>
      <c r="E29" s="244">
        <v>3311983.84</v>
      </c>
      <c r="F29" s="244">
        <v>3311983.84</v>
      </c>
      <c r="G29" s="244"/>
      <c r="H29" s="337">
        <f>(E29/D29)*100</f>
        <v>96.48302790295207</v>
      </c>
    </row>
    <row r="30" spans="1:8" ht="15.75">
      <c r="A30" s="832"/>
      <c r="B30" s="190">
        <v>75022</v>
      </c>
      <c r="C30" s="44" t="s">
        <v>134</v>
      </c>
      <c r="D30" s="45">
        <v>94185</v>
      </c>
      <c r="E30" s="138">
        <v>93716.82</v>
      </c>
      <c r="F30" s="138">
        <v>93716.82</v>
      </c>
      <c r="G30" s="196"/>
      <c r="H30" s="164">
        <f>(E30/D30)*100</f>
        <v>99.50291447682753</v>
      </c>
    </row>
    <row r="31" spans="1:8" ht="15.75">
      <c r="A31" s="833"/>
      <c r="B31" s="191">
        <v>75023</v>
      </c>
      <c r="C31" s="46" t="s">
        <v>135</v>
      </c>
      <c r="D31" s="47">
        <v>3046172.15</v>
      </c>
      <c r="E31" s="134">
        <v>2928703.17</v>
      </c>
      <c r="F31" s="134">
        <v>2928703.17</v>
      </c>
      <c r="G31" s="138"/>
      <c r="H31" s="166">
        <f>(E31/D31)*100</f>
        <v>96.14371827278376</v>
      </c>
    </row>
    <row r="32" spans="1:8" ht="15.75">
      <c r="A32" s="833"/>
      <c r="B32" s="190">
        <v>75075</v>
      </c>
      <c r="C32" s="44" t="s">
        <v>136</v>
      </c>
      <c r="D32" s="54">
        <v>229750.79</v>
      </c>
      <c r="E32" s="138">
        <v>228279.78</v>
      </c>
      <c r="F32" s="138">
        <v>228279.78</v>
      </c>
      <c r="G32" s="488"/>
      <c r="H32" s="164">
        <f>(E32/D32)*100</f>
        <v>99.35973669557349</v>
      </c>
    </row>
    <row r="33" spans="1:8" ht="15.75">
      <c r="A33" s="834"/>
      <c r="B33" s="205">
        <v>75095</v>
      </c>
      <c r="C33" s="53" t="s">
        <v>3</v>
      </c>
      <c r="D33" s="127">
        <v>62603.4</v>
      </c>
      <c r="E33" s="139">
        <v>61284.07</v>
      </c>
      <c r="F33" s="139">
        <v>61284.07</v>
      </c>
      <c r="G33" s="147"/>
      <c r="H33" s="165">
        <f aca="true" t="shared" si="1" ref="H33:H39">(E33/D33)*100</f>
        <v>97.892558551133</v>
      </c>
    </row>
    <row r="34" spans="1:8" ht="29.25">
      <c r="A34" s="350">
        <v>754</v>
      </c>
      <c r="B34" s="233"/>
      <c r="C34" s="243" t="s">
        <v>82</v>
      </c>
      <c r="D34" s="227">
        <v>1317976.54</v>
      </c>
      <c r="E34" s="242">
        <v>1202967.47</v>
      </c>
      <c r="F34" s="242">
        <v>354793.6</v>
      </c>
      <c r="G34" s="537">
        <v>848173.87</v>
      </c>
      <c r="H34" s="337">
        <f t="shared" si="1"/>
        <v>91.27381508626853</v>
      </c>
    </row>
    <row r="35" spans="1:8" ht="15.75">
      <c r="A35" s="797"/>
      <c r="B35" s="193">
        <v>75404</v>
      </c>
      <c r="C35" s="44" t="s">
        <v>137</v>
      </c>
      <c r="D35" s="45">
        <v>75218.84</v>
      </c>
      <c r="E35" s="45">
        <v>75218.84</v>
      </c>
      <c r="F35" s="138">
        <v>39218.84</v>
      </c>
      <c r="G35" s="196">
        <v>36000</v>
      </c>
      <c r="H35" s="164">
        <f t="shared" si="1"/>
        <v>100</v>
      </c>
    </row>
    <row r="36" spans="1:8" ht="15.75">
      <c r="A36" s="798"/>
      <c r="B36" s="191">
        <v>75412</v>
      </c>
      <c r="C36" s="44" t="s">
        <v>138</v>
      </c>
      <c r="D36" s="54">
        <v>1196757.7</v>
      </c>
      <c r="E36" s="138">
        <v>1082595.5</v>
      </c>
      <c r="F36" s="138">
        <v>315129.67</v>
      </c>
      <c r="G36" s="138">
        <v>767465.83</v>
      </c>
      <c r="H36" s="166">
        <f t="shared" si="1"/>
        <v>90.4607089638947</v>
      </c>
    </row>
    <row r="37" spans="1:8" ht="15.75">
      <c r="A37" s="799"/>
      <c r="B37" s="205">
        <v>75495</v>
      </c>
      <c r="C37" s="57" t="s">
        <v>3</v>
      </c>
      <c r="D37" s="52">
        <v>46000</v>
      </c>
      <c r="E37" s="247">
        <v>45153.13</v>
      </c>
      <c r="F37" s="247">
        <v>445.09</v>
      </c>
      <c r="G37" s="199">
        <v>44708.04</v>
      </c>
      <c r="H37" s="165">
        <f t="shared" si="1"/>
        <v>98.15897826086956</v>
      </c>
    </row>
    <row r="38" spans="1:8" ht="15.75">
      <c r="A38" s="819">
        <v>757</v>
      </c>
      <c r="B38" s="233"/>
      <c r="C38" s="233" t="s">
        <v>139</v>
      </c>
      <c r="D38" s="227">
        <v>250000</v>
      </c>
      <c r="E38" s="242">
        <v>234474.49</v>
      </c>
      <c r="F38" s="242">
        <v>234474.49</v>
      </c>
      <c r="G38" s="147"/>
      <c r="H38" s="337">
        <f t="shared" si="1"/>
        <v>93.789796</v>
      </c>
    </row>
    <row r="39" spans="1:8" ht="31.5">
      <c r="A39" s="821"/>
      <c r="B39" s="354">
        <v>75702</v>
      </c>
      <c r="C39" s="69" t="s">
        <v>193</v>
      </c>
      <c r="D39" s="121">
        <v>250000</v>
      </c>
      <c r="E39" s="203">
        <v>234474.49</v>
      </c>
      <c r="F39" s="203">
        <v>234474.49</v>
      </c>
      <c r="G39" s="355"/>
      <c r="H39" s="166">
        <f t="shared" si="1"/>
        <v>93.789796</v>
      </c>
    </row>
    <row r="40" spans="1:8" ht="15.75">
      <c r="A40" s="819">
        <v>758</v>
      </c>
      <c r="B40" s="233"/>
      <c r="C40" s="233" t="s">
        <v>69</v>
      </c>
      <c r="D40" s="227">
        <v>58000</v>
      </c>
      <c r="E40" s="242">
        <v>0</v>
      </c>
      <c r="F40" s="242">
        <v>0</v>
      </c>
      <c r="G40" s="245"/>
      <c r="H40" s="337">
        <f aca="true" t="shared" si="2" ref="H40:H63">(E40/D40)*100</f>
        <v>0</v>
      </c>
    </row>
    <row r="41" spans="1:8" ht="15.75">
      <c r="A41" s="820"/>
      <c r="B41" s="191">
        <v>75818</v>
      </c>
      <c r="C41" s="46" t="s">
        <v>140</v>
      </c>
      <c r="D41" s="47">
        <v>58000</v>
      </c>
      <c r="E41" s="47">
        <v>0</v>
      </c>
      <c r="F41" s="47">
        <v>0</v>
      </c>
      <c r="G41" s="147"/>
      <c r="H41" s="166">
        <f t="shared" si="2"/>
        <v>0</v>
      </c>
    </row>
    <row r="42" spans="1:8" ht="15.75">
      <c r="A42" s="336">
        <v>801</v>
      </c>
      <c r="B42" s="232"/>
      <c r="C42" s="232" t="s">
        <v>51</v>
      </c>
      <c r="D42" s="228">
        <v>10612545.65</v>
      </c>
      <c r="E42" s="244">
        <v>10336914.92</v>
      </c>
      <c r="F42" s="244">
        <v>9830357.58</v>
      </c>
      <c r="G42" s="228">
        <v>506557.34</v>
      </c>
      <c r="H42" s="337">
        <f t="shared" si="2"/>
        <v>97.40278403419636</v>
      </c>
    </row>
    <row r="43" spans="1:8" ht="15.75">
      <c r="A43" s="793"/>
      <c r="B43" s="206">
        <v>80101</v>
      </c>
      <c r="C43" s="44" t="s">
        <v>71</v>
      </c>
      <c r="D43" s="54">
        <v>6198383.61</v>
      </c>
      <c r="E43" s="54">
        <v>5967240.75</v>
      </c>
      <c r="F43" s="54">
        <v>5498242.35</v>
      </c>
      <c r="G43" s="54">
        <v>468998.4</v>
      </c>
      <c r="H43" s="164">
        <f t="shared" si="2"/>
        <v>96.27091715286721</v>
      </c>
    </row>
    <row r="44" spans="1:8" ht="15.75">
      <c r="A44" s="794"/>
      <c r="B44" s="191">
        <v>80103</v>
      </c>
      <c r="C44" s="46" t="s">
        <v>141</v>
      </c>
      <c r="D44" s="47">
        <v>651308</v>
      </c>
      <c r="E44" s="47">
        <v>643191.91</v>
      </c>
      <c r="F44" s="47">
        <v>617932.97</v>
      </c>
      <c r="G44" s="147">
        <v>25258.94</v>
      </c>
      <c r="H44" s="166">
        <f t="shared" si="2"/>
        <v>98.75387834941381</v>
      </c>
    </row>
    <row r="45" spans="1:8" ht="15.75">
      <c r="A45" s="794"/>
      <c r="B45" s="191">
        <v>80104</v>
      </c>
      <c r="C45" s="46" t="s">
        <v>85</v>
      </c>
      <c r="D45" s="47">
        <v>557499</v>
      </c>
      <c r="E45" s="47">
        <v>553944.31</v>
      </c>
      <c r="F45" s="47">
        <v>541644.31</v>
      </c>
      <c r="G45" s="147">
        <v>12300</v>
      </c>
      <c r="H45" s="166">
        <f t="shared" si="2"/>
        <v>99.3623863002445</v>
      </c>
    </row>
    <row r="46" spans="1:8" ht="15.75">
      <c r="A46" s="794"/>
      <c r="B46" s="191">
        <v>80110</v>
      </c>
      <c r="C46" s="46" t="s">
        <v>142</v>
      </c>
      <c r="D46" s="130">
        <v>2366410.04</v>
      </c>
      <c r="E46" s="130">
        <v>2358150.39</v>
      </c>
      <c r="F46" s="130">
        <v>2358150.39</v>
      </c>
      <c r="G46" s="198"/>
      <c r="H46" s="166">
        <f t="shared" si="2"/>
        <v>99.65096285680059</v>
      </c>
    </row>
    <row r="47" spans="1:8" ht="15.75">
      <c r="A47" s="794"/>
      <c r="B47" s="191">
        <v>80113</v>
      </c>
      <c r="C47" s="46" t="s">
        <v>143</v>
      </c>
      <c r="D47" s="47">
        <v>376864</v>
      </c>
      <c r="E47" s="134">
        <v>373087.78</v>
      </c>
      <c r="F47" s="134">
        <v>373087.78</v>
      </c>
      <c r="G47" s="198"/>
      <c r="H47" s="166">
        <f t="shared" si="2"/>
        <v>98.99798866434577</v>
      </c>
    </row>
    <row r="48" spans="1:8" ht="15.75">
      <c r="A48" s="794"/>
      <c r="B48" s="191">
        <v>80114</v>
      </c>
      <c r="C48" s="55" t="s">
        <v>144</v>
      </c>
      <c r="D48" s="47">
        <v>253308</v>
      </c>
      <c r="E48" s="146">
        <v>250395.7</v>
      </c>
      <c r="F48" s="146">
        <v>250395.7</v>
      </c>
      <c r="G48" s="198"/>
      <c r="H48" s="166">
        <f t="shared" si="2"/>
        <v>98.85029292402925</v>
      </c>
    </row>
    <row r="49" spans="1:8" ht="15.75">
      <c r="A49" s="794"/>
      <c r="B49" s="191">
        <v>80146</v>
      </c>
      <c r="C49" s="44" t="s">
        <v>145</v>
      </c>
      <c r="D49" s="54">
        <v>40646</v>
      </c>
      <c r="E49" s="138">
        <v>34345.15</v>
      </c>
      <c r="F49" s="138">
        <v>34345.15</v>
      </c>
      <c r="G49" s="198"/>
      <c r="H49" s="166">
        <f t="shared" si="2"/>
        <v>84.4982286079811</v>
      </c>
    </row>
    <row r="50" spans="1:8" ht="15.75">
      <c r="A50" s="795"/>
      <c r="B50" s="205">
        <v>80195</v>
      </c>
      <c r="C50" s="53" t="s">
        <v>3</v>
      </c>
      <c r="D50" s="127">
        <v>168127</v>
      </c>
      <c r="E50" s="127">
        <v>156558.93</v>
      </c>
      <c r="F50" s="127">
        <v>156558.93</v>
      </c>
      <c r="G50" s="197"/>
      <c r="H50" s="165">
        <f t="shared" si="2"/>
        <v>93.11944541923664</v>
      </c>
    </row>
    <row r="51" spans="1:8" ht="15.75">
      <c r="A51" s="336">
        <v>851</v>
      </c>
      <c r="B51" s="232"/>
      <c r="C51" s="233" t="s">
        <v>146</v>
      </c>
      <c r="D51" s="227">
        <v>100664.84</v>
      </c>
      <c r="E51" s="242">
        <v>96000.03</v>
      </c>
      <c r="F51" s="242">
        <v>96000.03</v>
      </c>
      <c r="G51" s="147"/>
      <c r="H51" s="337">
        <f t="shared" si="2"/>
        <v>95.36599869428095</v>
      </c>
    </row>
    <row r="52" spans="1:8" ht="15.75">
      <c r="A52" s="797"/>
      <c r="B52" s="200">
        <v>85153</v>
      </c>
      <c r="C52" s="58" t="s">
        <v>147</v>
      </c>
      <c r="D52" s="124">
        <v>1000</v>
      </c>
      <c r="E52" s="135">
        <v>0</v>
      </c>
      <c r="F52" s="135">
        <v>0</v>
      </c>
      <c r="G52" s="196"/>
      <c r="H52" s="164">
        <f t="shared" si="2"/>
        <v>0</v>
      </c>
    </row>
    <row r="53" spans="1:8" ht="15.75">
      <c r="A53" s="823"/>
      <c r="B53" s="205">
        <v>85154</v>
      </c>
      <c r="C53" s="53" t="s">
        <v>148</v>
      </c>
      <c r="D53" s="48">
        <v>99664.84</v>
      </c>
      <c r="E53" s="203">
        <v>96000.03</v>
      </c>
      <c r="F53" s="203">
        <v>96000.03</v>
      </c>
      <c r="G53" s="197"/>
      <c r="H53" s="165">
        <f t="shared" si="2"/>
        <v>96.32286571673622</v>
      </c>
    </row>
    <row r="54" spans="1:8" ht="15.75">
      <c r="A54" s="336">
        <v>852</v>
      </c>
      <c r="B54" s="226"/>
      <c r="C54" s="232" t="s">
        <v>72</v>
      </c>
      <c r="D54" s="228">
        <v>1410198</v>
      </c>
      <c r="E54" s="244">
        <v>1328368.9</v>
      </c>
      <c r="F54" s="244">
        <v>1328368.9</v>
      </c>
      <c r="G54" s="147"/>
      <c r="H54" s="337">
        <f t="shared" si="2"/>
        <v>94.19733257315639</v>
      </c>
    </row>
    <row r="55" spans="1:8" ht="15.75">
      <c r="A55" s="793"/>
      <c r="B55" s="443">
        <v>85202</v>
      </c>
      <c r="C55" s="58" t="s">
        <v>73</v>
      </c>
      <c r="D55" s="124">
        <v>129000</v>
      </c>
      <c r="E55" s="135">
        <v>128768.41</v>
      </c>
      <c r="F55" s="135">
        <v>128768.41</v>
      </c>
      <c r="G55" s="196"/>
      <c r="H55" s="164">
        <f t="shared" si="2"/>
        <v>99.82047286821705</v>
      </c>
    </row>
    <row r="56" spans="1:8" ht="15.75">
      <c r="A56" s="794"/>
      <c r="B56" s="443">
        <v>85204</v>
      </c>
      <c r="C56" s="131" t="s">
        <v>223</v>
      </c>
      <c r="D56" s="119">
        <v>13887</v>
      </c>
      <c r="E56" s="467">
        <v>12215.17</v>
      </c>
      <c r="F56" s="467">
        <v>12215.17</v>
      </c>
      <c r="G56" s="198"/>
      <c r="H56" s="166">
        <f t="shared" si="2"/>
        <v>87.96118672139411</v>
      </c>
    </row>
    <row r="57" spans="1:8" ht="31.5">
      <c r="A57" s="794"/>
      <c r="B57" s="443">
        <v>85205</v>
      </c>
      <c r="C57" s="372" t="s">
        <v>215</v>
      </c>
      <c r="D57" s="119">
        <v>1000</v>
      </c>
      <c r="E57" s="467">
        <v>848.8</v>
      </c>
      <c r="F57" s="467">
        <v>848.8</v>
      </c>
      <c r="G57" s="198"/>
      <c r="H57" s="166">
        <f t="shared" si="2"/>
        <v>84.88</v>
      </c>
    </row>
    <row r="58" spans="1:8" ht="15.75">
      <c r="A58" s="794"/>
      <c r="B58" s="201">
        <v>85206</v>
      </c>
      <c r="C58" s="69" t="s">
        <v>224</v>
      </c>
      <c r="D58" s="121">
        <v>24102</v>
      </c>
      <c r="E58" s="136">
        <v>0</v>
      </c>
      <c r="F58" s="136">
        <v>0</v>
      </c>
      <c r="G58" s="199"/>
      <c r="H58" s="168">
        <f t="shared" si="2"/>
        <v>0</v>
      </c>
    </row>
    <row r="59" spans="1:8" ht="47.25">
      <c r="A59" s="822"/>
      <c r="B59" s="443">
        <v>85212</v>
      </c>
      <c r="C59" s="372" t="s">
        <v>122</v>
      </c>
      <c r="D59" s="119">
        <v>27000</v>
      </c>
      <c r="E59" s="203">
        <v>15532.88</v>
      </c>
      <c r="F59" s="203">
        <v>15532.88</v>
      </c>
      <c r="G59" s="624"/>
      <c r="H59" s="166">
        <f t="shared" si="2"/>
        <v>57.529185185185185</v>
      </c>
    </row>
    <row r="60" spans="1:8" ht="78.75">
      <c r="A60" s="822"/>
      <c r="B60" s="623">
        <v>85213</v>
      </c>
      <c r="C60" s="115" t="s">
        <v>195</v>
      </c>
      <c r="D60" s="371">
        <v>21702</v>
      </c>
      <c r="E60" s="135">
        <v>20797.05</v>
      </c>
      <c r="F60" s="135">
        <v>20797.05</v>
      </c>
      <c r="G60" s="196"/>
      <c r="H60" s="164">
        <f t="shared" si="2"/>
        <v>95.83010782416366</v>
      </c>
    </row>
    <row r="61" spans="1:8" ht="31.5">
      <c r="A61" s="822"/>
      <c r="B61" s="202">
        <v>85214</v>
      </c>
      <c r="C61" s="55" t="s">
        <v>74</v>
      </c>
      <c r="D61" s="54">
        <v>114807</v>
      </c>
      <c r="E61" s="138">
        <v>100024.38</v>
      </c>
      <c r="F61" s="138">
        <v>100024.38</v>
      </c>
      <c r="G61" s="198"/>
      <c r="H61" s="166">
        <f t="shared" si="2"/>
        <v>87.12393843580966</v>
      </c>
    </row>
    <row r="62" spans="1:8" ht="15.75">
      <c r="A62" s="822"/>
      <c r="B62" s="191">
        <v>85215</v>
      </c>
      <c r="C62" s="46" t="s">
        <v>149</v>
      </c>
      <c r="D62" s="47">
        <v>24019.92</v>
      </c>
      <c r="E62" s="146">
        <v>23256.56</v>
      </c>
      <c r="F62" s="146">
        <v>23256.56</v>
      </c>
      <c r="G62" s="147"/>
      <c r="H62" s="166">
        <f t="shared" si="2"/>
        <v>96.82197109732257</v>
      </c>
    </row>
    <row r="63" spans="1:8" ht="15.75">
      <c r="A63" s="822"/>
      <c r="B63" s="190">
        <v>85216</v>
      </c>
      <c r="C63" s="58" t="s">
        <v>192</v>
      </c>
      <c r="D63" s="45">
        <v>271628</v>
      </c>
      <c r="E63" s="138">
        <v>264464.77</v>
      </c>
      <c r="F63" s="138">
        <v>264464.77</v>
      </c>
      <c r="G63" s="196"/>
      <c r="H63" s="166">
        <f t="shared" si="2"/>
        <v>97.36285287231067</v>
      </c>
    </row>
    <row r="64" spans="1:8" ht="15.75">
      <c r="A64" s="822"/>
      <c r="B64" s="190">
        <v>85219</v>
      </c>
      <c r="C64" s="44" t="s">
        <v>75</v>
      </c>
      <c r="D64" s="45">
        <v>502012</v>
      </c>
      <c r="E64" s="138">
        <v>495812.42</v>
      </c>
      <c r="F64" s="138">
        <v>495812.42</v>
      </c>
      <c r="G64" s="198"/>
      <c r="H64" s="166">
        <f aca="true" t="shared" si="3" ref="H64:H76">(E64/D64)*100</f>
        <v>98.76505342501773</v>
      </c>
    </row>
    <row r="65" spans="1:8" ht="15.75">
      <c r="A65" s="822"/>
      <c r="B65" s="191">
        <v>85228</v>
      </c>
      <c r="C65" s="133" t="s">
        <v>150</v>
      </c>
      <c r="D65" s="45">
        <v>198000</v>
      </c>
      <c r="E65" s="138">
        <v>191053.26</v>
      </c>
      <c r="F65" s="138">
        <v>191053.26</v>
      </c>
      <c r="G65" s="198"/>
      <c r="H65" s="166">
        <f t="shared" si="3"/>
        <v>96.49154545454546</v>
      </c>
    </row>
    <row r="66" spans="1:8" ht="15.75">
      <c r="A66" s="823"/>
      <c r="B66" s="191">
        <v>85295</v>
      </c>
      <c r="C66" s="53" t="s">
        <v>3</v>
      </c>
      <c r="D66" s="48">
        <v>83040.08</v>
      </c>
      <c r="E66" s="139">
        <v>75505.2</v>
      </c>
      <c r="F66" s="139">
        <v>75505.2</v>
      </c>
      <c r="G66" s="197"/>
      <c r="H66" s="165">
        <f t="shared" si="3"/>
        <v>90.92621298052698</v>
      </c>
    </row>
    <row r="67" spans="1:8" ht="15.75">
      <c r="A67" s="336">
        <v>853</v>
      </c>
      <c r="B67" s="230"/>
      <c r="C67" s="233" t="s">
        <v>194</v>
      </c>
      <c r="D67" s="227">
        <v>75267.58</v>
      </c>
      <c r="E67" s="242">
        <v>73139.46</v>
      </c>
      <c r="F67" s="242">
        <v>73139.46</v>
      </c>
      <c r="G67" s="245"/>
      <c r="H67" s="337">
        <f t="shared" si="3"/>
        <v>97.17259409695383</v>
      </c>
    </row>
    <row r="68" spans="1:8" ht="15.75">
      <c r="A68" s="338"/>
      <c r="B68" s="191">
        <v>85395</v>
      </c>
      <c r="C68" s="46" t="s">
        <v>3</v>
      </c>
      <c r="D68" s="47">
        <v>75267.58</v>
      </c>
      <c r="E68" s="203">
        <v>73139.46</v>
      </c>
      <c r="F68" s="203">
        <v>73139.46</v>
      </c>
      <c r="G68" s="147"/>
      <c r="H68" s="166">
        <f t="shared" si="3"/>
        <v>97.17259409695383</v>
      </c>
    </row>
    <row r="69" spans="1:8" ht="15.75">
      <c r="A69" s="712">
        <v>854</v>
      </c>
      <c r="B69" s="226"/>
      <c r="C69" s="232" t="s">
        <v>121</v>
      </c>
      <c r="D69" s="228">
        <v>339110</v>
      </c>
      <c r="E69" s="244">
        <v>332954.2</v>
      </c>
      <c r="F69" s="244">
        <v>332954.2</v>
      </c>
      <c r="G69" s="147"/>
      <c r="H69" s="337">
        <f t="shared" si="3"/>
        <v>98.18471882280086</v>
      </c>
    </row>
    <row r="70" spans="1:8" ht="15.75">
      <c r="A70" s="793"/>
      <c r="B70" s="202">
        <v>85401</v>
      </c>
      <c r="C70" s="51" t="s">
        <v>151</v>
      </c>
      <c r="D70" s="116">
        <v>208745</v>
      </c>
      <c r="E70" s="140">
        <v>203532.2</v>
      </c>
      <c r="F70" s="140">
        <v>203532.2</v>
      </c>
      <c r="G70" s="199"/>
      <c r="H70" s="168">
        <f t="shared" si="3"/>
        <v>97.50279048599967</v>
      </c>
    </row>
    <row r="71" spans="1:8" ht="15.75">
      <c r="A71" s="822"/>
      <c r="B71" s="369">
        <v>85415</v>
      </c>
      <c r="C71" s="46" t="s">
        <v>76</v>
      </c>
      <c r="D71" s="47">
        <v>128009</v>
      </c>
      <c r="E71" s="47">
        <v>128009</v>
      </c>
      <c r="F71" s="47">
        <v>128009</v>
      </c>
      <c r="G71" s="147"/>
      <c r="H71" s="166">
        <f t="shared" si="3"/>
        <v>100</v>
      </c>
    </row>
    <row r="72" spans="1:8" ht="15.75">
      <c r="A72" s="822"/>
      <c r="B72" s="369">
        <v>85446</v>
      </c>
      <c r="C72" s="225" t="s">
        <v>152</v>
      </c>
      <c r="D72" s="45">
        <v>1262</v>
      </c>
      <c r="E72" s="45">
        <v>319</v>
      </c>
      <c r="F72" s="45">
        <v>319</v>
      </c>
      <c r="G72" s="196"/>
      <c r="H72" s="164">
        <f t="shared" si="3"/>
        <v>25.277337559429476</v>
      </c>
    </row>
    <row r="73" spans="1:8" ht="15.75">
      <c r="A73" s="823"/>
      <c r="B73" s="370">
        <v>85495</v>
      </c>
      <c r="C73" s="53" t="s">
        <v>3</v>
      </c>
      <c r="D73" s="48">
        <v>1094</v>
      </c>
      <c r="E73" s="48">
        <v>1094</v>
      </c>
      <c r="F73" s="48">
        <v>1094</v>
      </c>
      <c r="G73" s="219"/>
      <c r="H73" s="165">
        <f t="shared" si="3"/>
        <v>100</v>
      </c>
    </row>
    <row r="74" spans="1:8" ht="15.75">
      <c r="A74" s="455">
        <v>900</v>
      </c>
      <c r="B74" s="226"/>
      <c r="C74" s="232" t="s">
        <v>153</v>
      </c>
      <c r="D74" s="228">
        <v>2378918.76</v>
      </c>
      <c r="E74" s="242">
        <v>2118603.95</v>
      </c>
      <c r="F74" s="242">
        <v>1772461.97</v>
      </c>
      <c r="G74" s="245">
        <v>346141.98</v>
      </c>
      <c r="H74" s="337">
        <f aca="true" t="shared" si="4" ref="H74:H80">(E74/D74)*100</f>
        <v>89.05743170481367</v>
      </c>
    </row>
    <row r="75" spans="1:8" ht="15.75">
      <c r="A75" s="50"/>
      <c r="B75" s="200">
        <v>90001</v>
      </c>
      <c r="C75" s="58" t="s">
        <v>225</v>
      </c>
      <c r="D75" s="124">
        <v>334708</v>
      </c>
      <c r="E75" s="138">
        <v>285261.95</v>
      </c>
      <c r="F75" s="138">
        <v>275042.35</v>
      </c>
      <c r="G75" s="196">
        <v>10219.6</v>
      </c>
      <c r="H75" s="165">
        <f t="shared" si="3"/>
        <v>85.22710840493804</v>
      </c>
    </row>
    <row r="76" spans="1:8" ht="15.75">
      <c r="A76" s="793"/>
      <c r="B76" s="200">
        <v>90002</v>
      </c>
      <c r="C76" s="58" t="s">
        <v>216</v>
      </c>
      <c r="D76" s="124">
        <v>1043387.06</v>
      </c>
      <c r="E76" s="135">
        <v>915010.35</v>
      </c>
      <c r="F76" s="135">
        <v>915010.35</v>
      </c>
      <c r="G76" s="444"/>
      <c r="H76" s="166">
        <f t="shared" si="3"/>
        <v>87.69615659216628</v>
      </c>
    </row>
    <row r="77" spans="1:8" ht="15.75">
      <c r="A77" s="794"/>
      <c r="B77" s="190">
        <v>90003</v>
      </c>
      <c r="C77" s="44" t="s">
        <v>154</v>
      </c>
      <c r="D77" s="45">
        <v>15780</v>
      </c>
      <c r="E77" s="54">
        <v>5181.33</v>
      </c>
      <c r="F77" s="54">
        <v>5181.33</v>
      </c>
      <c r="G77" s="196"/>
      <c r="H77" s="164">
        <f t="shared" si="4"/>
        <v>32.834790874524714</v>
      </c>
    </row>
    <row r="78" spans="1:8" ht="15.75">
      <c r="A78" s="794"/>
      <c r="B78" s="191">
        <v>90004</v>
      </c>
      <c r="C78" s="46" t="s">
        <v>155</v>
      </c>
      <c r="D78" s="45">
        <v>57020</v>
      </c>
      <c r="E78" s="54">
        <v>56601.14</v>
      </c>
      <c r="F78" s="54">
        <v>56601.14</v>
      </c>
      <c r="G78" s="198"/>
      <c r="H78" s="166">
        <f t="shared" si="4"/>
        <v>99.26541564363382</v>
      </c>
    </row>
    <row r="79" spans="1:8" ht="15.75">
      <c r="A79" s="794"/>
      <c r="B79" s="191">
        <v>90015</v>
      </c>
      <c r="C79" s="53" t="s">
        <v>156</v>
      </c>
      <c r="D79" s="130">
        <v>786288.7</v>
      </c>
      <c r="E79" s="134">
        <v>743379.16</v>
      </c>
      <c r="F79" s="134">
        <v>407456.78</v>
      </c>
      <c r="G79" s="198">
        <v>335922.38</v>
      </c>
      <c r="H79" s="166">
        <f t="shared" si="4"/>
        <v>94.5427754462197</v>
      </c>
    </row>
    <row r="80" spans="1:8" ht="15.75">
      <c r="A80" s="795"/>
      <c r="B80" s="205">
        <v>90095</v>
      </c>
      <c r="C80" s="53" t="s">
        <v>3</v>
      </c>
      <c r="D80" s="48">
        <v>141735</v>
      </c>
      <c r="E80" s="139">
        <v>113170.02</v>
      </c>
      <c r="F80" s="139">
        <v>113170.02</v>
      </c>
      <c r="G80" s="197"/>
      <c r="H80" s="165">
        <f t="shared" si="4"/>
        <v>79.84620594771934</v>
      </c>
    </row>
    <row r="81" spans="1:8" ht="17.25" customHeight="1">
      <c r="A81" s="336">
        <v>921</v>
      </c>
      <c r="B81" s="230"/>
      <c r="C81" s="233" t="s">
        <v>157</v>
      </c>
      <c r="D81" s="227">
        <v>376473.17</v>
      </c>
      <c r="E81" s="242">
        <v>355044.75</v>
      </c>
      <c r="F81" s="242">
        <v>315744.75</v>
      </c>
      <c r="G81" s="245">
        <v>39300</v>
      </c>
      <c r="H81" s="337">
        <f aca="true" t="shared" si="5" ref="H81:H87">(E81/D81)*100</f>
        <v>94.30811497138029</v>
      </c>
    </row>
    <row r="82" spans="1:8" ht="18" customHeight="1">
      <c r="A82" s="721"/>
      <c r="B82" s="190">
        <v>92105</v>
      </c>
      <c r="C82" s="44" t="s">
        <v>158</v>
      </c>
      <c r="D82" s="54">
        <v>20733.17</v>
      </c>
      <c r="E82" s="138">
        <v>1994.25</v>
      </c>
      <c r="F82" s="138">
        <v>1994.25</v>
      </c>
      <c r="G82" s="196"/>
      <c r="H82" s="164">
        <f t="shared" si="5"/>
        <v>9.618644905723535</v>
      </c>
    </row>
    <row r="83" spans="1:8" ht="18" customHeight="1">
      <c r="A83" s="722"/>
      <c r="B83" s="191">
        <v>92108</v>
      </c>
      <c r="C83" s="46" t="s">
        <v>217</v>
      </c>
      <c r="D83" s="130">
        <v>46800</v>
      </c>
      <c r="E83" s="134">
        <v>46779</v>
      </c>
      <c r="F83" s="134">
        <v>29779</v>
      </c>
      <c r="G83" s="147">
        <v>17000</v>
      </c>
      <c r="H83" s="166">
        <f t="shared" si="5"/>
        <v>99.9551282051282</v>
      </c>
    </row>
    <row r="84" spans="1:8" ht="18" customHeight="1">
      <c r="A84" s="723"/>
      <c r="B84" s="193">
        <v>92109</v>
      </c>
      <c r="C84" s="51" t="s">
        <v>205</v>
      </c>
      <c r="D84" s="116">
        <v>28300</v>
      </c>
      <c r="E84" s="140">
        <v>28154.33</v>
      </c>
      <c r="F84" s="140">
        <v>5854.33</v>
      </c>
      <c r="G84" s="199">
        <v>22300</v>
      </c>
      <c r="H84" s="168">
        <f t="shared" si="5"/>
        <v>99.48526501766784</v>
      </c>
    </row>
    <row r="85" spans="1:8" ht="17.25" customHeight="1">
      <c r="A85" s="125"/>
      <c r="B85" s="205">
        <v>92116</v>
      </c>
      <c r="C85" s="53" t="s">
        <v>159</v>
      </c>
      <c r="D85" s="127">
        <v>159500</v>
      </c>
      <c r="E85" s="139">
        <v>157146.74</v>
      </c>
      <c r="F85" s="139">
        <v>157146.74</v>
      </c>
      <c r="G85" s="197"/>
      <c r="H85" s="165">
        <f t="shared" si="5"/>
        <v>98.52460188087774</v>
      </c>
    </row>
    <row r="86" spans="1:8" ht="17.25" customHeight="1">
      <c r="A86" s="125"/>
      <c r="B86" s="205">
        <v>92120</v>
      </c>
      <c r="C86" s="53" t="s">
        <v>407</v>
      </c>
      <c r="D86" s="127">
        <v>50000</v>
      </c>
      <c r="E86" s="127">
        <v>50000</v>
      </c>
      <c r="F86" s="127">
        <v>50000</v>
      </c>
      <c r="G86" s="197"/>
      <c r="H86" s="165">
        <f t="shared" si="5"/>
        <v>100</v>
      </c>
    </row>
    <row r="87" spans="1:8" ht="17.25" customHeight="1">
      <c r="A87" s="125"/>
      <c r="B87" s="205">
        <v>92195</v>
      </c>
      <c r="C87" s="53" t="s">
        <v>3</v>
      </c>
      <c r="D87" s="127">
        <v>71140</v>
      </c>
      <c r="E87" s="139">
        <v>70970.43</v>
      </c>
      <c r="F87" s="139">
        <v>70970.43</v>
      </c>
      <c r="G87" s="197"/>
      <c r="H87" s="165">
        <f t="shared" si="5"/>
        <v>99.76163902164744</v>
      </c>
    </row>
    <row r="88" spans="1:8" ht="18" customHeight="1">
      <c r="A88" s="336">
        <v>926</v>
      </c>
      <c r="B88" s="191"/>
      <c r="C88" s="233" t="s">
        <v>206</v>
      </c>
      <c r="D88" s="227">
        <v>225877.14</v>
      </c>
      <c r="E88" s="242">
        <v>208697</v>
      </c>
      <c r="F88" s="242">
        <v>137999.86</v>
      </c>
      <c r="G88" s="245">
        <v>70697.14</v>
      </c>
      <c r="H88" s="337">
        <f aca="true" t="shared" si="6" ref="H88:H103">(E88/D88)*100</f>
        <v>92.39403332271694</v>
      </c>
    </row>
    <row r="89" spans="1:8" ht="18" customHeight="1">
      <c r="A89" s="793"/>
      <c r="B89" s="205">
        <v>92601</v>
      </c>
      <c r="C89" s="248" t="s">
        <v>226</v>
      </c>
      <c r="D89" s="715">
        <v>107297.14</v>
      </c>
      <c r="E89" s="48">
        <v>91081.06</v>
      </c>
      <c r="F89" s="207">
        <v>20383.92</v>
      </c>
      <c r="G89" s="147">
        <v>70697.14</v>
      </c>
      <c r="H89" s="165">
        <f t="shared" si="6"/>
        <v>84.88675467025496</v>
      </c>
    </row>
    <row r="90" spans="1:8" ht="18" customHeight="1">
      <c r="A90" s="794"/>
      <c r="B90" s="191">
        <v>92605</v>
      </c>
      <c r="C90" s="46" t="s">
        <v>218</v>
      </c>
      <c r="D90" s="47">
        <v>85330</v>
      </c>
      <c r="E90" s="146">
        <v>84365.94</v>
      </c>
      <c r="F90" s="146">
        <v>84365.94</v>
      </c>
      <c r="G90" s="147"/>
      <c r="H90" s="166">
        <f>(E90/D90)*100</f>
        <v>98.8701980546115</v>
      </c>
    </row>
    <row r="91" spans="1:8" ht="21.75" customHeight="1" thickBot="1">
      <c r="A91" s="794"/>
      <c r="B91" s="716">
        <v>92695</v>
      </c>
      <c r="C91" s="717" t="s">
        <v>3</v>
      </c>
      <c r="D91" s="718">
        <v>33250</v>
      </c>
      <c r="E91" s="718">
        <v>33250</v>
      </c>
      <c r="F91" s="718">
        <v>33250</v>
      </c>
      <c r="G91" s="719"/>
      <c r="H91" s="720">
        <f t="shared" si="6"/>
        <v>100</v>
      </c>
    </row>
    <row r="92" spans="1:8" ht="19.5" customHeight="1" hidden="1" thickBot="1">
      <c r="A92" s="344"/>
      <c r="B92" s="209"/>
      <c r="C92" s="132" t="s">
        <v>77</v>
      </c>
      <c r="D92" s="49"/>
      <c r="E92" s="137"/>
      <c r="F92" s="137"/>
      <c r="G92" s="195"/>
      <c r="H92" s="150"/>
    </row>
    <row r="93" spans="1:8" ht="35.25" customHeight="1" thickBot="1">
      <c r="A93" s="367"/>
      <c r="B93" s="368"/>
      <c r="C93" s="352" t="s">
        <v>77</v>
      </c>
      <c r="D93" s="49"/>
      <c r="E93" s="137"/>
      <c r="F93" s="137"/>
      <c r="G93" s="195"/>
      <c r="H93" s="150"/>
    </row>
    <row r="94" spans="1:8" ht="21" customHeight="1">
      <c r="A94" s="339" t="s">
        <v>47</v>
      </c>
      <c r="B94" s="240"/>
      <c r="C94" s="241" t="s">
        <v>55</v>
      </c>
      <c r="D94" s="220">
        <v>335722.78</v>
      </c>
      <c r="E94" s="220">
        <v>335722.78</v>
      </c>
      <c r="F94" s="220">
        <v>335722.78</v>
      </c>
      <c r="G94" s="221"/>
      <c r="H94" s="340">
        <f t="shared" si="6"/>
        <v>100</v>
      </c>
    </row>
    <row r="95" spans="1:8" ht="15.75">
      <c r="A95" s="339"/>
      <c r="B95" s="208" t="s">
        <v>48</v>
      </c>
      <c r="C95" s="248" t="s">
        <v>3</v>
      </c>
      <c r="D95" s="124">
        <v>335722.78</v>
      </c>
      <c r="E95" s="124">
        <v>335722.78</v>
      </c>
      <c r="F95" s="124">
        <v>335722.78</v>
      </c>
      <c r="G95" s="219"/>
      <c r="H95" s="165">
        <f t="shared" si="6"/>
        <v>100</v>
      </c>
    </row>
    <row r="96" spans="1:8" ht="15.75">
      <c r="A96" s="345">
        <v>750</v>
      </c>
      <c r="B96" s="191"/>
      <c r="C96" s="233" t="s">
        <v>79</v>
      </c>
      <c r="D96" s="228">
        <v>62633</v>
      </c>
      <c r="E96" s="228">
        <v>62633</v>
      </c>
      <c r="F96" s="228">
        <v>62633</v>
      </c>
      <c r="G96" s="147"/>
      <c r="H96" s="337">
        <f t="shared" si="6"/>
        <v>100</v>
      </c>
    </row>
    <row r="97" spans="1:8" ht="15.75">
      <c r="A97" s="345"/>
      <c r="B97" s="191">
        <v>75011</v>
      </c>
      <c r="C97" s="131" t="s">
        <v>80</v>
      </c>
      <c r="D97" s="119">
        <v>62633</v>
      </c>
      <c r="E97" s="119">
        <v>62633</v>
      </c>
      <c r="F97" s="119">
        <v>62633</v>
      </c>
      <c r="G97" s="147"/>
      <c r="H97" s="166">
        <f t="shared" si="6"/>
        <v>100</v>
      </c>
    </row>
    <row r="98" spans="1:8" ht="31.5">
      <c r="A98" s="336">
        <v>751</v>
      </c>
      <c r="B98" s="191"/>
      <c r="C98" s="239" t="s">
        <v>81</v>
      </c>
      <c r="D98" s="228">
        <v>98871</v>
      </c>
      <c r="E98" s="228">
        <v>95690.6</v>
      </c>
      <c r="F98" s="228">
        <v>95690.6</v>
      </c>
      <c r="G98" s="357"/>
      <c r="H98" s="337">
        <f t="shared" si="6"/>
        <v>96.78328326809682</v>
      </c>
    </row>
    <row r="99" spans="1:8" ht="31.5">
      <c r="A99" s="797"/>
      <c r="B99" s="191">
        <v>75101</v>
      </c>
      <c r="C99" s="55" t="s">
        <v>5</v>
      </c>
      <c r="D99" s="54">
        <v>1639</v>
      </c>
      <c r="E99" s="54">
        <v>1639</v>
      </c>
      <c r="F99" s="54">
        <v>1639</v>
      </c>
      <c r="G99" s="196"/>
      <c r="H99" s="164">
        <f t="shared" si="6"/>
        <v>100</v>
      </c>
    </row>
    <row r="100" spans="1:8" ht="47.25" customHeight="1">
      <c r="A100" s="798"/>
      <c r="B100" s="193">
        <v>75109</v>
      </c>
      <c r="C100" s="118" t="s">
        <v>434</v>
      </c>
      <c r="D100" s="54">
        <v>69827</v>
      </c>
      <c r="E100" s="54">
        <v>66646.9</v>
      </c>
      <c r="F100" s="54">
        <v>66646.9</v>
      </c>
      <c r="G100" s="196"/>
      <c r="H100" s="164">
        <f t="shared" si="6"/>
        <v>95.44574448279319</v>
      </c>
    </row>
    <row r="101" spans="1:8" ht="15.75">
      <c r="A101" s="799"/>
      <c r="B101" s="191">
        <v>75113</v>
      </c>
      <c r="C101" s="55" t="s">
        <v>269</v>
      </c>
      <c r="D101" s="54">
        <v>27405</v>
      </c>
      <c r="E101" s="54">
        <v>27404.7</v>
      </c>
      <c r="F101" s="54">
        <v>27404.7</v>
      </c>
      <c r="G101" s="196"/>
      <c r="H101" s="164">
        <f t="shared" si="6"/>
        <v>99.99890530925015</v>
      </c>
    </row>
    <row r="102" spans="1:8" ht="15.75">
      <c r="A102" s="345">
        <v>752</v>
      </c>
      <c r="B102" s="191"/>
      <c r="C102" s="235" t="s">
        <v>236</v>
      </c>
      <c r="D102" s="534">
        <v>500</v>
      </c>
      <c r="E102" s="534">
        <v>500</v>
      </c>
      <c r="F102" s="534">
        <v>500</v>
      </c>
      <c r="G102" s="444"/>
      <c r="H102" s="164">
        <f t="shared" si="6"/>
        <v>100</v>
      </c>
    </row>
    <row r="103" spans="1:8" ht="15.75">
      <c r="A103" s="345"/>
      <c r="B103" s="191">
        <v>75212</v>
      </c>
      <c r="C103" s="55" t="s">
        <v>270</v>
      </c>
      <c r="D103" s="54">
        <v>500</v>
      </c>
      <c r="E103" s="371">
        <v>500</v>
      </c>
      <c r="F103" s="371">
        <v>500</v>
      </c>
      <c r="G103" s="196"/>
      <c r="H103" s="164">
        <f t="shared" si="6"/>
        <v>100</v>
      </c>
    </row>
    <row r="104" spans="1:8" ht="18" customHeight="1">
      <c r="A104" s="345">
        <v>754</v>
      </c>
      <c r="B104" s="191"/>
      <c r="C104" s="535" t="s">
        <v>82</v>
      </c>
      <c r="D104" s="534">
        <v>400</v>
      </c>
      <c r="E104" s="534"/>
      <c r="F104" s="534"/>
      <c r="G104" s="444"/>
      <c r="H104" s="340"/>
    </row>
    <row r="105" spans="1:8" ht="15.75">
      <c r="A105" s="345"/>
      <c r="B105" s="191">
        <v>75414</v>
      </c>
      <c r="C105" s="55" t="s">
        <v>271</v>
      </c>
      <c r="D105" s="54">
        <v>400</v>
      </c>
      <c r="E105" s="54"/>
      <c r="F105" s="54"/>
      <c r="G105" s="196"/>
      <c r="H105" s="164"/>
    </row>
    <row r="106" spans="1:8" ht="15.75">
      <c r="A106" s="345">
        <v>801</v>
      </c>
      <c r="B106" s="191"/>
      <c r="C106" s="235" t="s">
        <v>51</v>
      </c>
      <c r="D106" s="534">
        <v>9490</v>
      </c>
      <c r="E106" s="534">
        <v>9042.25</v>
      </c>
      <c r="F106" s="534">
        <v>9042.25</v>
      </c>
      <c r="G106" s="444"/>
      <c r="H106" s="340">
        <f>(E106/D106)*100</f>
        <v>95.28187565858799</v>
      </c>
    </row>
    <row r="107" spans="1:8" ht="15.75">
      <c r="A107" s="345"/>
      <c r="B107" s="191">
        <v>80101</v>
      </c>
      <c r="C107" s="55" t="s">
        <v>412</v>
      </c>
      <c r="D107" s="54">
        <v>9490</v>
      </c>
      <c r="E107" s="54">
        <v>9042.25</v>
      </c>
      <c r="F107" s="54">
        <v>9042.25</v>
      </c>
      <c r="G107" s="196"/>
      <c r="H107" s="164">
        <f>(E107/D107)*100</f>
        <v>95.28187565858799</v>
      </c>
    </row>
    <row r="108" spans="1:8" ht="15.75">
      <c r="A108" s="336">
        <v>852</v>
      </c>
      <c r="B108" s="442"/>
      <c r="C108" s="233" t="s">
        <v>72</v>
      </c>
      <c r="D108" s="227">
        <v>2461337</v>
      </c>
      <c r="E108" s="242">
        <v>2432807.15</v>
      </c>
      <c r="F108" s="242">
        <v>2432807.15</v>
      </c>
      <c r="G108" s="147"/>
      <c r="H108" s="337">
        <f aca="true" t="shared" si="7" ref="H108:H113">(E108/D108)*100</f>
        <v>98.8408799770206</v>
      </c>
    </row>
    <row r="109" spans="1:8" ht="47.25">
      <c r="A109" s="797"/>
      <c r="B109" s="191">
        <v>85212</v>
      </c>
      <c r="C109" s="56" t="s">
        <v>122</v>
      </c>
      <c r="D109" s="45">
        <v>2398979</v>
      </c>
      <c r="E109" s="488">
        <v>2371613.95</v>
      </c>
      <c r="F109" s="488">
        <v>2371613.95</v>
      </c>
      <c r="G109" s="196"/>
      <c r="H109" s="166">
        <f t="shared" si="7"/>
        <v>98.85930431237622</v>
      </c>
    </row>
    <row r="110" spans="1:8" ht="78.75">
      <c r="A110" s="798"/>
      <c r="B110" s="191">
        <v>85213</v>
      </c>
      <c r="C110" s="115" t="s">
        <v>210</v>
      </c>
      <c r="D110" s="47">
        <v>2492</v>
      </c>
      <c r="E110" s="146">
        <v>2347.2</v>
      </c>
      <c r="F110" s="146">
        <v>2347.2</v>
      </c>
      <c r="G110" s="147"/>
      <c r="H110" s="166">
        <f t="shared" si="7"/>
        <v>94.18940609951845</v>
      </c>
    </row>
    <row r="111" spans="1:8" ht="19.5" customHeight="1">
      <c r="A111" s="798"/>
      <c r="B111" s="191">
        <v>85228</v>
      </c>
      <c r="C111" s="441" t="s">
        <v>150</v>
      </c>
      <c r="D111" s="47">
        <v>7900</v>
      </c>
      <c r="E111" s="146">
        <v>7300</v>
      </c>
      <c r="F111" s="146">
        <v>7300</v>
      </c>
      <c r="G111" s="147"/>
      <c r="H111" s="166">
        <f t="shared" si="7"/>
        <v>92.40506329113924</v>
      </c>
    </row>
    <row r="112" spans="1:8" ht="16.5" thickBot="1">
      <c r="A112" s="798"/>
      <c r="B112" s="205">
        <v>85295</v>
      </c>
      <c r="C112" s="57" t="s">
        <v>3</v>
      </c>
      <c r="D112" s="48">
        <v>51966</v>
      </c>
      <c r="E112" s="139">
        <v>51546</v>
      </c>
      <c r="F112" s="139">
        <v>51546</v>
      </c>
      <c r="G112" s="197"/>
      <c r="H112" s="165">
        <f t="shared" si="7"/>
        <v>99.19177924027248</v>
      </c>
    </row>
    <row r="113" spans="1:8" ht="16.5" thickBot="1">
      <c r="A113" s="686"/>
      <c r="B113" s="687"/>
      <c r="C113" s="688" t="s">
        <v>161</v>
      </c>
      <c r="D113" s="689">
        <v>44259935.42</v>
      </c>
      <c r="E113" s="689">
        <v>38581115.95</v>
      </c>
      <c r="F113" s="689">
        <v>22915444.72</v>
      </c>
      <c r="G113" s="690">
        <v>15665671.23</v>
      </c>
      <c r="H113" s="149">
        <f t="shared" si="7"/>
        <v>87.1693905196394</v>
      </c>
    </row>
    <row r="114" spans="1:8" ht="15.75">
      <c r="A114" s="353"/>
      <c r="B114" s="222"/>
      <c r="C114" s="60"/>
      <c r="D114" s="249"/>
      <c r="E114" s="60"/>
      <c r="F114" s="60"/>
      <c r="G114" s="60"/>
      <c r="H114" s="60"/>
    </row>
    <row r="115" spans="1:8" ht="12.75">
      <c r="A115" s="60"/>
      <c r="B115" s="222"/>
      <c r="C115" s="60"/>
      <c r="D115" s="60"/>
      <c r="E115" s="60"/>
      <c r="F115" s="60"/>
      <c r="G115" s="60"/>
      <c r="H115" s="60"/>
    </row>
    <row r="116" spans="2:8" ht="12.75">
      <c r="B116" s="222"/>
      <c r="C116" s="223"/>
      <c r="D116" s="60"/>
      <c r="E116" s="60"/>
      <c r="F116" s="60"/>
      <c r="G116" s="60"/>
      <c r="H116" s="60"/>
    </row>
    <row r="117" spans="2:8" ht="12.75">
      <c r="B117" s="222"/>
      <c r="C117" s="60"/>
      <c r="D117" s="536"/>
      <c r="E117" s="162"/>
      <c r="F117" s="60"/>
      <c r="G117" s="60"/>
      <c r="H117" s="60"/>
    </row>
    <row r="118" spans="2:8" ht="12.75">
      <c r="B118" s="222"/>
      <c r="C118" s="60"/>
      <c r="D118" s="536"/>
      <c r="E118" s="162"/>
      <c r="F118" s="60"/>
      <c r="G118" s="60"/>
      <c r="H118" s="60"/>
    </row>
    <row r="119" spans="2:8" ht="12.75">
      <c r="B119" s="222"/>
      <c r="C119" s="60"/>
      <c r="D119" s="162"/>
      <c r="E119" s="162"/>
      <c r="F119" s="60"/>
      <c r="G119" s="60"/>
      <c r="H119" s="60"/>
    </row>
    <row r="120" spans="2:8" ht="12.75">
      <c r="B120" s="222"/>
      <c r="C120" s="223"/>
      <c r="D120" s="162"/>
      <c r="E120" s="162"/>
      <c r="F120" s="800" t="s">
        <v>478</v>
      </c>
      <c r="G120" s="801"/>
      <c r="H120" s="60"/>
    </row>
    <row r="121" spans="2:8" ht="12.75">
      <c r="B121" s="222"/>
      <c r="C121" s="60"/>
      <c r="D121" s="162"/>
      <c r="E121" s="162"/>
      <c r="F121" s="801"/>
      <c r="G121" s="801"/>
      <c r="H121" s="60"/>
    </row>
    <row r="122" spans="2:8" ht="12.75">
      <c r="B122" s="222"/>
      <c r="C122" s="60"/>
      <c r="D122" s="162"/>
      <c r="E122" s="162"/>
      <c r="F122" s="801"/>
      <c r="G122" s="801"/>
      <c r="H122" s="60"/>
    </row>
    <row r="123" spans="2:8" ht="12.75">
      <c r="B123" s="222"/>
      <c r="C123" s="60"/>
      <c r="D123" s="162"/>
      <c r="E123" s="162"/>
      <c r="F123" s="60"/>
      <c r="G123" s="60"/>
      <c r="H123" s="60"/>
    </row>
    <row r="124" spans="2:8" ht="12.75">
      <c r="B124" s="60"/>
      <c r="C124" s="223"/>
      <c r="D124" s="60"/>
      <c r="E124" s="60"/>
      <c r="F124" s="60"/>
      <c r="G124" s="60"/>
      <c r="H124" s="60"/>
    </row>
    <row r="125" spans="2:8" ht="12.75">
      <c r="B125" s="60"/>
      <c r="C125" s="60"/>
      <c r="D125" s="224"/>
      <c r="E125" s="224"/>
      <c r="F125" s="60"/>
      <c r="G125" s="60"/>
      <c r="H125" s="60"/>
    </row>
    <row r="126" spans="2:8" ht="12.75">
      <c r="B126" s="60"/>
      <c r="C126" s="60"/>
      <c r="D126" s="224"/>
      <c r="E126" s="224"/>
      <c r="F126" s="60"/>
      <c r="G126" s="60"/>
      <c r="H126" s="60"/>
    </row>
    <row r="127" spans="2:8" ht="12.75">
      <c r="B127" s="60"/>
      <c r="C127" s="60"/>
      <c r="D127" s="224"/>
      <c r="E127" s="224"/>
      <c r="F127" s="60"/>
      <c r="G127" s="60"/>
      <c r="H127" s="60"/>
    </row>
    <row r="128" spans="2:8" ht="12.75">
      <c r="B128" s="60"/>
      <c r="C128" s="60"/>
      <c r="D128" s="224"/>
      <c r="E128" s="224"/>
      <c r="F128" s="60"/>
      <c r="G128" s="60"/>
      <c r="H128" s="60"/>
    </row>
    <row r="129" spans="2:8" ht="12.75">
      <c r="B129" s="60"/>
      <c r="C129" s="60"/>
      <c r="D129" s="60"/>
      <c r="E129" s="60"/>
      <c r="F129" s="60"/>
      <c r="G129" s="60"/>
      <c r="H129" s="60"/>
    </row>
    <row r="130" spans="2:8" ht="12.75">
      <c r="B130" s="60"/>
      <c r="C130" s="60"/>
      <c r="D130" s="60"/>
      <c r="E130" s="60"/>
      <c r="F130" s="60"/>
      <c r="G130" s="60"/>
      <c r="H130" s="60"/>
    </row>
    <row r="131" spans="3:8" ht="12.75">
      <c r="C131" s="60"/>
      <c r="D131" s="60"/>
      <c r="E131" s="224"/>
      <c r="F131" s="60"/>
      <c r="G131" s="60"/>
      <c r="H131" s="60"/>
    </row>
  </sheetData>
  <sheetProtection/>
  <mergeCells count="25">
    <mergeCell ref="A10:A11"/>
    <mergeCell ref="A99:A101"/>
    <mergeCell ref="A89:A91"/>
    <mergeCell ref="A43:A50"/>
    <mergeCell ref="A35:A37"/>
    <mergeCell ref="A30:A33"/>
    <mergeCell ref="A76:A80"/>
    <mergeCell ref="A24:A26"/>
    <mergeCell ref="A3:H3"/>
    <mergeCell ref="A4:H4"/>
    <mergeCell ref="D6:D7"/>
    <mergeCell ref="E6:E7"/>
    <mergeCell ref="F6:G6"/>
    <mergeCell ref="H6:H7"/>
    <mergeCell ref="A6:A7"/>
    <mergeCell ref="F120:G122"/>
    <mergeCell ref="A109:A112"/>
    <mergeCell ref="B6:B7"/>
    <mergeCell ref="C6:C7"/>
    <mergeCell ref="A40:A41"/>
    <mergeCell ref="A38:A39"/>
    <mergeCell ref="A55:A66"/>
    <mergeCell ref="A52:A53"/>
    <mergeCell ref="A70:A73"/>
    <mergeCell ref="A19:A22"/>
  </mergeCells>
  <printOptions/>
  <pageMargins left="0.5905511811023623" right="0" top="0.8661417322834646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L126"/>
  <sheetViews>
    <sheetView zoomScalePageLayoutView="0" workbookViewId="0" topLeftCell="A100">
      <selection activeCell="I118" sqref="I118:K120"/>
    </sheetView>
  </sheetViews>
  <sheetFormatPr defaultColWidth="9.140625" defaultRowHeight="12.75"/>
  <cols>
    <col min="1" max="1" width="5.140625" style="0" customWidth="1"/>
    <col min="2" max="2" width="7.8515625" style="0" customWidth="1"/>
    <col min="3" max="3" width="26.421875" style="0" customWidth="1"/>
    <col min="4" max="4" width="13.8515625" style="0" customWidth="1"/>
    <col min="5" max="5" width="14.28125" style="0" customWidth="1"/>
    <col min="6" max="7" width="12.7109375" style="0" customWidth="1"/>
    <col min="8" max="8" width="11.140625" style="0" customWidth="1"/>
    <col min="9" max="9" width="12.7109375" style="0" customWidth="1"/>
    <col min="10" max="11" width="11.421875" style="0" customWidth="1"/>
    <col min="12" max="12" width="8.00390625" style="0" customWidth="1"/>
  </cols>
  <sheetData>
    <row r="2" spans="1:11" ht="15.75">
      <c r="A2" s="61"/>
      <c r="B2" s="62"/>
      <c r="C2" s="62"/>
      <c r="D2" s="63"/>
      <c r="E2" s="63"/>
      <c r="F2" s="62"/>
      <c r="G2" s="62"/>
      <c r="H2" s="62"/>
      <c r="I2" s="62"/>
      <c r="J2" s="440"/>
      <c r="K2" s="458" t="s">
        <v>196</v>
      </c>
    </row>
    <row r="3" spans="1:11" ht="15.75">
      <c r="A3" s="61"/>
      <c r="B3" s="62"/>
      <c r="C3" s="62"/>
      <c r="D3" s="64"/>
      <c r="E3" s="64"/>
      <c r="F3" s="64"/>
      <c r="G3" s="64"/>
      <c r="H3" s="64"/>
      <c r="I3" s="64"/>
      <c r="J3" s="64"/>
      <c r="K3" s="65"/>
    </row>
    <row r="4" spans="1:12" ht="20.25">
      <c r="A4" s="824" t="s">
        <v>84</v>
      </c>
      <c r="B4" s="825"/>
      <c r="C4" s="825"/>
      <c r="D4" s="825"/>
      <c r="E4" s="825"/>
      <c r="F4" s="825"/>
      <c r="G4" s="825"/>
      <c r="H4" s="825"/>
      <c r="I4" s="825"/>
      <c r="J4" s="825"/>
      <c r="K4" s="825"/>
      <c r="L4" s="825"/>
    </row>
    <row r="5" spans="1:12" ht="20.25">
      <c r="A5" s="824" t="s">
        <v>397</v>
      </c>
      <c r="B5" s="806"/>
      <c r="C5" s="806"/>
      <c r="D5" s="806"/>
      <c r="E5" s="806"/>
      <c r="F5" s="806"/>
      <c r="G5" s="806"/>
      <c r="H5" s="806"/>
      <c r="I5" s="806"/>
      <c r="J5" s="806"/>
      <c r="K5" s="806"/>
      <c r="L5" s="806"/>
    </row>
    <row r="6" spans="1:11" ht="21" thickBot="1">
      <c r="A6" s="61"/>
      <c r="B6" s="35"/>
      <c r="C6" s="66"/>
      <c r="D6" s="129"/>
      <c r="E6" s="67"/>
      <c r="F6" s="35"/>
      <c r="G6" s="35"/>
      <c r="H6" s="35"/>
      <c r="I6" s="35"/>
      <c r="J6" s="35"/>
      <c r="K6" s="68"/>
    </row>
    <row r="7" spans="1:12" ht="15">
      <c r="A7" s="841" t="s">
        <v>36</v>
      </c>
      <c r="B7" s="843" t="s">
        <v>41</v>
      </c>
      <c r="C7" s="817" t="s">
        <v>103</v>
      </c>
      <c r="D7" s="835" t="s">
        <v>89</v>
      </c>
      <c r="E7" s="835" t="s">
        <v>123</v>
      </c>
      <c r="F7" s="837" t="s">
        <v>105</v>
      </c>
      <c r="G7" s="838"/>
      <c r="H7" s="838"/>
      <c r="I7" s="838"/>
      <c r="J7" s="838"/>
      <c r="K7" s="838"/>
      <c r="L7" s="839" t="s">
        <v>124</v>
      </c>
    </row>
    <row r="8" spans="1:12" ht="67.5">
      <c r="A8" s="842"/>
      <c r="B8" s="844"/>
      <c r="C8" s="818"/>
      <c r="D8" s="836"/>
      <c r="E8" s="836"/>
      <c r="F8" s="684" t="s">
        <v>190</v>
      </c>
      <c r="G8" s="685" t="s">
        <v>197</v>
      </c>
      <c r="H8" s="685" t="s">
        <v>198</v>
      </c>
      <c r="I8" s="685" t="s">
        <v>183</v>
      </c>
      <c r="J8" s="685" t="s">
        <v>199</v>
      </c>
      <c r="K8" s="685" t="s">
        <v>191</v>
      </c>
      <c r="L8" s="840"/>
    </row>
    <row r="9" spans="1:12" ht="12.75">
      <c r="A9" s="680">
        <v>1</v>
      </c>
      <c r="B9" s="315">
        <v>2</v>
      </c>
      <c r="C9" s="315">
        <v>3</v>
      </c>
      <c r="D9" s="315">
        <v>4</v>
      </c>
      <c r="E9" s="315">
        <v>5</v>
      </c>
      <c r="F9" s="315">
        <v>6</v>
      </c>
      <c r="G9" s="315">
        <v>7</v>
      </c>
      <c r="H9" s="315">
        <v>8</v>
      </c>
      <c r="I9" s="315">
        <v>9</v>
      </c>
      <c r="J9" s="315">
        <v>10</v>
      </c>
      <c r="K9" s="315">
        <v>11</v>
      </c>
      <c r="L9" s="316">
        <v>12</v>
      </c>
    </row>
    <row r="10" spans="1:12" ht="15.75">
      <c r="A10" s="346" t="s">
        <v>47</v>
      </c>
      <c r="B10" s="251"/>
      <c r="C10" s="251" t="s">
        <v>55</v>
      </c>
      <c r="D10" s="272">
        <v>17000</v>
      </c>
      <c r="E10" s="272">
        <v>16150.9</v>
      </c>
      <c r="F10" s="272"/>
      <c r="G10" s="272"/>
      <c r="H10" s="272">
        <v>16150.9</v>
      </c>
      <c r="I10" s="272"/>
      <c r="J10" s="272"/>
      <c r="K10" s="273"/>
      <c r="L10" s="341">
        <f aca="true" t="shared" si="0" ref="L10:L35">(E10/D10)*100</f>
        <v>95.00529411764705</v>
      </c>
    </row>
    <row r="11" spans="1:12" ht="16.5" customHeight="1">
      <c r="A11" s="252"/>
      <c r="B11" s="254" t="s">
        <v>126</v>
      </c>
      <c r="C11" s="151" t="s">
        <v>201</v>
      </c>
      <c r="D11" s="274">
        <v>15000</v>
      </c>
      <c r="E11" s="275">
        <v>9537</v>
      </c>
      <c r="F11" s="275"/>
      <c r="G11" s="275"/>
      <c r="H11" s="275">
        <v>9537</v>
      </c>
      <c r="I11" s="275"/>
      <c r="J11" s="275"/>
      <c r="K11" s="276"/>
      <c r="L11" s="165">
        <f t="shared" si="0"/>
        <v>63.580000000000005</v>
      </c>
    </row>
    <row r="12" spans="1:12" ht="44.25" customHeight="1">
      <c r="A12" s="346">
        <v>400</v>
      </c>
      <c r="B12" s="251"/>
      <c r="C12" s="234" t="s">
        <v>107</v>
      </c>
      <c r="D12" s="272">
        <v>343295.33</v>
      </c>
      <c r="E12" s="278">
        <v>251618.32</v>
      </c>
      <c r="F12" s="278">
        <v>17480.52</v>
      </c>
      <c r="G12" s="278">
        <v>234137.8</v>
      </c>
      <c r="H12" s="278"/>
      <c r="I12" s="278"/>
      <c r="J12" s="278"/>
      <c r="K12" s="277"/>
      <c r="L12" s="341">
        <f t="shared" si="0"/>
        <v>73.29500229438017</v>
      </c>
    </row>
    <row r="13" spans="1:12" ht="15.75">
      <c r="A13" s="347"/>
      <c r="B13" s="255">
        <v>40002</v>
      </c>
      <c r="C13" s="118" t="s">
        <v>182</v>
      </c>
      <c r="D13" s="279">
        <v>343295.33</v>
      </c>
      <c r="E13" s="280">
        <v>251618.32</v>
      </c>
      <c r="F13" s="280">
        <v>17480.52</v>
      </c>
      <c r="G13" s="280">
        <v>234137.8</v>
      </c>
      <c r="H13" s="280"/>
      <c r="I13" s="280"/>
      <c r="J13" s="280"/>
      <c r="K13" s="279"/>
      <c r="L13" s="166">
        <f t="shared" si="0"/>
        <v>73.29500229438017</v>
      </c>
    </row>
    <row r="14" spans="1:12" ht="15.75">
      <c r="A14" s="346">
        <v>500</v>
      </c>
      <c r="B14" s="251"/>
      <c r="C14" s="251" t="s">
        <v>127</v>
      </c>
      <c r="D14" s="277">
        <v>2000</v>
      </c>
      <c r="E14" s="281">
        <v>1890</v>
      </c>
      <c r="F14" s="281"/>
      <c r="G14" s="281">
        <v>1890</v>
      </c>
      <c r="H14" s="281"/>
      <c r="I14" s="281"/>
      <c r="J14" s="281"/>
      <c r="K14" s="282"/>
      <c r="L14" s="166">
        <f t="shared" si="0"/>
        <v>94.5</v>
      </c>
    </row>
    <row r="15" spans="1:12" ht="15.75">
      <c r="A15" s="347"/>
      <c r="B15" s="255">
        <v>50095</v>
      </c>
      <c r="C15" s="256" t="s">
        <v>3</v>
      </c>
      <c r="D15" s="279">
        <v>2000</v>
      </c>
      <c r="E15" s="283">
        <v>1890</v>
      </c>
      <c r="F15" s="283"/>
      <c r="G15" s="283">
        <v>1890</v>
      </c>
      <c r="H15" s="283"/>
      <c r="I15" s="283"/>
      <c r="J15" s="283"/>
      <c r="K15" s="282"/>
      <c r="L15" s="166">
        <f t="shared" si="0"/>
        <v>94.5</v>
      </c>
    </row>
    <row r="16" spans="1:12" ht="15.75">
      <c r="A16" s="346">
        <v>600</v>
      </c>
      <c r="B16" s="251"/>
      <c r="C16" s="251" t="s">
        <v>128</v>
      </c>
      <c r="D16" s="277">
        <v>1873700</v>
      </c>
      <c r="E16" s="278">
        <v>1595812.68</v>
      </c>
      <c r="F16" s="278">
        <v>122884.36</v>
      </c>
      <c r="G16" s="278">
        <v>1472928.32</v>
      </c>
      <c r="H16" s="278"/>
      <c r="I16" s="278"/>
      <c r="J16" s="278"/>
      <c r="K16" s="284"/>
      <c r="L16" s="337">
        <f t="shared" si="0"/>
        <v>85.16906014836954</v>
      </c>
    </row>
    <row r="17" spans="1:12" ht="15.75">
      <c r="A17" s="257"/>
      <c r="B17" s="253">
        <v>60012</v>
      </c>
      <c r="C17" s="258" t="s">
        <v>211</v>
      </c>
      <c r="D17" s="285">
        <v>15500</v>
      </c>
      <c r="E17" s="286">
        <v>8547.07</v>
      </c>
      <c r="F17" s="286"/>
      <c r="G17" s="286">
        <v>8547.07</v>
      </c>
      <c r="H17" s="286"/>
      <c r="I17" s="286"/>
      <c r="J17" s="286"/>
      <c r="K17" s="287"/>
      <c r="L17" s="164">
        <f t="shared" si="0"/>
        <v>55.14238709677419</v>
      </c>
    </row>
    <row r="18" spans="1:12" ht="15.75">
      <c r="A18" s="257"/>
      <c r="B18" s="253">
        <v>60014</v>
      </c>
      <c r="C18" s="258" t="s">
        <v>129</v>
      </c>
      <c r="D18" s="285">
        <v>105000</v>
      </c>
      <c r="E18" s="286">
        <v>86264.81</v>
      </c>
      <c r="F18" s="286"/>
      <c r="G18" s="286">
        <v>86264.81</v>
      </c>
      <c r="H18" s="286"/>
      <c r="I18" s="286"/>
      <c r="J18" s="286"/>
      <c r="K18" s="287"/>
      <c r="L18" s="164">
        <f t="shared" si="0"/>
        <v>82.1569619047619</v>
      </c>
    </row>
    <row r="19" spans="1:12" ht="15.75">
      <c r="A19" s="259"/>
      <c r="B19" s="255">
        <v>60016</v>
      </c>
      <c r="C19" s="256" t="s">
        <v>130</v>
      </c>
      <c r="D19" s="279">
        <v>1751190</v>
      </c>
      <c r="E19" s="283">
        <v>1498990.8</v>
      </c>
      <c r="F19" s="283">
        <v>120874.36</v>
      </c>
      <c r="G19" s="283">
        <v>1378116.44</v>
      </c>
      <c r="H19" s="283"/>
      <c r="I19" s="283"/>
      <c r="J19" s="283"/>
      <c r="K19" s="282"/>
      <c r="L19" s="166">
        <f t="shared" si="0"/>
        <v>85.59841022390489</v>
      </c>
    </row>
    <row r="20" spans="1:12" ht="15.75" customHeight="1">
      <c r="A20" s="259"/>
      <c r="B20" s="254">
        <v>60095</v>
      </c>
      <c r="C20" s="151" t="s">
        <v>3</v>
      </c>
      <c r="D20" s="288">
        <v>2010</v>
      </c>
      <c r="E20" s="289">
        <v>2010</v>
      </c>
      <c r="F20" s="289">
        <v>2010</v>
      </c>
      <c r="G20" s="289"/>
      <c r="H20" s="289"/>
      <c r="I20" s="289"/>
      <c r="J20" s="289"/>
      <c r="K20" s="290"/>
      <c r="L20" s="165">
        <f t="shared" si="0"/>
        <v>100</v>
      </c>
    </row>
    <row r="21" spans="1:12" ht="15.75">
      <c r="A21" s="346">
        <v>700</v>
      </c>
      <c r="B21" s="251"/>
      <c r="C21" s="251" t="s">
        <v>60</v>
      </c>
      <c r="D21" s="277">
        <v>282100</v>
      </c>
      <c r="E21" s="278">
        <v>217627.73</v>
      </c>
      <c r="F21" s="278">
        <v>5120</v>
      </c>
      <c r="G21" s="278">
        <v>212507.73</v>
      </c>
      <c r="H21" s="278"/>
      <c r="I21" s="278"/>
      <c r="J21" s="278"/>
      <c r="K21" s="284"/>
      <c r="L21" s="337">
        <f t="shared" si="0"/>
        <v>77.14559730591989</v>
      </c>
    </row>
    <row r="22" spans="1:12" ht="27.75" customHeight="1">
      <c r="A22" s="257"/>
      <c r="B22" s="253">
        <v>70004</v>
      </c>
      <c r="C22" s="123" t="s">
        <v>131</v>
      </c>
      <c r="D22" s="291">
        <v>70000</v>
      </c>
      <c r="E22" s="292">
        <v>64580.6</v>
      </c>
      <c r="F22" s="292"/>
      <c r="G22" s="292">
        <v>64580.6</v>
      </c>
      <c r="H22" s="292"/>
      <c r="I22" s="292"/>
      <c r="J22" s="292"/>
      <c r="K22" s="287"/>
      <c r="L22" s="164">
        <f t="shared" si="0"/>
        <v>92.258</v>
      </c>
    </row>
    <row r="23" spans="1:12" ht="30">
      <c r="A23" s="259"/>
      <c r="B23" s="255">
        <v>70005</v>
      </c>
      <c r="C23" s="118" t="s">
        <v>61</v>
      </c>
      <c r="D23" s="279">
        <v>90100</v>
      </c>
      <c r="E23" s="736">
        <v>60796.49</v>
      </c>
      <c r="F23" s="293">
        <v>4420</v>
      </c>
      <c r="G23" s="293">
        <v>56376.49</v>
      </c>
      <c r="H23" s="293"/>
      <c r="I23" s="293"/>
      <c r="J23" s="293"/>
      <c r="K23" s="294"/>
      <c r="L23" s="166">
        <f t="shared" si="0"/>
        <v>67.47668146503885</v>
      </c>
    </row>
    <row r="24" spans="1:12" ht="15.75">
      <c r="A24" s="260"/>
      <c r="B24" s="254">
        <v>70095</v>
      </c>
      <c r="C24" s="261" t="s">
        <v>3</v>
      </c>
      <c r="D24" s="295">
        <v>122000</v>
      </c>
      <c r="E24" s="289">
        <v>92250.64</v>
      </c>
      <c r="F24" s="296">
        <v>700</v>
      </c>
      <c r="G24" s="297">
        <v>91550.64</v>
      </c>
      <c r="H24" s="297"/>
      <c r="I24" s="297"/>
      <c r="J24" s="297"/>
      <c r="K24" s="298"/>
      <c r="L24" s="165">
        <f t="shared" si="0"/>
        <v>75.61527868852458</v>
      </c>
    </row>
    <row r="25" spans="1:12" ht="15.75">
      <c r="A25" s="346">
        <v>710</v>
      </c>
      <c r="B25" s="251"/>
      <c r="C25" s="251" t="s">
        <v>132</v>
      </c>
      <c r="D25" s="272">
        <v>107700</v>
      </c>
      <c r="E25" s="278">
        <v>107670.63</v>
      </c>
      <c r="F25" s="278"/>
      <c r="G25" s="278">
        <v>107670.63</v>
      </c>
      <c r="H25" s="278"/>
      <c r="I25" s="278"/>
      <c r="J25" s="278"/>
      <c r="K25" s="282"/>
      <c r="L25" s="337">
        <f t="shared" si="0"/>
        <v>99.97272980501393</v>
      </c>
    </row>
    <row r="26" spans="1:12" ht="30">
      <c r="A26" s="374"/>
      <c r="B26" s="255">
        <v>71004</v>
      </c>
      <c r="C26" s="118" t="s">
        <v>133</v>
      </c>
      <c r="D26" s="300">
        <v>107700</v>
      </c>
      <c r="E26" s="280">
        <v>107670.63</v>
      </c>
      <c r="F26" s="293"/>
      <c r="G26" s="280">
        <v>107670.63</v>
      </c>
      <c r="H26" s="293"/>
      <c r="I26" s="293"/>
      <c r="J26" s="293"/>
      <c r="K26" s="282"/>
      <c r="L26" s="166">
        <f t="shared" si="0"/>
        <v>99.97272980501393</v>
      </c>
    </row>
    <row r="27" spans="1:12" ht="15.75">
      <c r="A27" s="348">
        <v>750</v>
      </c>
      <c r="B27" s="489"/>
      <c r="C27" s="271" t="s">
        <v>79</v>
      </c>
      <c r="D27" s="490">
        <v>3402711.34</v>
      </c>
      <c r="E27" s="373">
        <v>3311983.84</v>
      </c>
      <c r="F27" s="312">
        <v>2493108.88</v>
      </c>
      <c r="G27" s="312">
        <v>605679.27</v>
      </c>
      <c r="H27" s="281">
        <v>12584.96</v>
      </c>
      <c r="I27" s="312">
        <v>128396.94</v>
      </c>
      <c r="J27" s="735">
        <v>72213.79</v>
      </c>
      <c r="K27" s="373"/>
      <c r="L27" s="340">
        <f t="shared" si="0"/>
        <v>97.33367039003667</v>
      </c>
    </row>
    <row r="28" spans="1:12" ht="15.75">
      <c r="A28" s="260"/>
      <c r="B28" s="253">
        <v>75022</v>
      </c>
      <c r="C28" s="258" t="s">
        <v>134</v>
      </c>
      <c r="D28" s="291">
        <v>94185</v>
      </c>
      <c r="E28" s="292">
        <v>93716.82</v>
      </c>
      <c r="F28" s="292"/>
      <c r="G28" s="292">
        <v>3031.82</v>
      </c>
      <c r="H28" s="292"/>
      <c r="I28" s="292">
        <v>90685</v>
      </c>
      <c r="J28" s="292"/>
      <c r="K28" s="287"/>
      <c r="L28" s="164">
        <f t="shared" si="0"/>
        <v>99.50291447682753</v>
      </c>
    </row>
    <row r="29" spans="1:12" ht="15.75">
      <c r="A29" s="259"/>
      <c r="B29" s="255">
        <v>75023</v>
      </c>
      <c r="C29" s="256" t="s">
        <v>135</v>
      </c>
      <c r="D29" s="279">
        <v>3016172.15</v>
      </c>
      <c r="E29" s="293">
        <v>2928703.17</v>
      </c>
      <c r="F29" s="293">
        <v>2449640.34</v>
      </c>
      <c r="G29" s="299">
        <v>478413.39</v>
      </c>
      <c r="H29" s="299"/>
      <c r="I29" s="299">
        <v>649.44</v>
      </c>
      <c r="J29" s="299"/>
      <c r="K29" s="299"/>
      <c r="L29" s="166">
        <f t="shared" si="0"/>
        <v>97.10000040945938</v>
      </c>
    </row>
    <row r="30" spans="1:12" ht="30">
      <c r="A30" s="259"/>
      <c r="B30" s="255">
        <v>75075</v>
      </c>
      <c r="C30" s="118" t="s">
        <v>136</v>
      </c>
      <c r="D30" s="300">
        <v>229750.79</v>
      </c>
      <c r="E30" s="293">
        <v>228279.78</v>
      </c>
      <c r="F30" s="293">
        <v>43468.54</v>
      </c>
      <c r="G30" s="293">
        <v>112597.45</v>
      </c>
      <c r="H30" s="293"/>
      <c r="I30" s="293"/>
      <c r="J30" s="293">
        <v>72213.79</v>
      </c>
      <c r="K30" s="283"/>
      <c r="L30" s="166">
        <f t="shared" si="0"/>
        <v>99.35973669557349</v>
      </c>
    </row>
    <row r="31" spans="1:12" ht="15.75">
      <c r="A31" s="259"/>
      <c r="B31" s="254">
        <v>75095</v>
      </c>
      <c r="C31" s="263" t="s">
        <v>3</v>
      </c>
      <c r="D31" s="275">
        <v>62603.4</v>
      </c>
      <c r="E31" s="297">
        <v>61284.07</v>
      </c>
      <c r="F31" s="283"/>
      <c r="G31" s="297">
        <v>11636.61</v>
      </c>
      <c r="H31" s="293">
        <v>12584.96</v>
      </c>
      <c r="I31" s="283">
        <v>37062.5</v>
      </c>
      <c r="J31" s="297"/>
      <c r="K31" s="298"/>
      <c r="L31" s="165">
        <f t="shared" si="0"/>
        <v>97.892558551133</v>
      </c>
    </row>
    <row r="32" spans="1:12" ht="29.25">
      <c r="A32" s="346">
        <v>754</v>
      </c>
      <c r="B32" s="251"/>
      <c r="C32" s="234" t="s">
        <v>82</v>
      </c>
      <c r="D32" s="272">
        <v>367367.64</v>
      </c>
      <c r="E32" s="278">
        <v>354793.6</v>
      </c>
      <c r="F32" s="737">
        <v>59363.4</v>
      </c>
      <c r="G32" s="278">
        <v>223793.06</v>
      </c>
      <c r="H32" s="490">
        <v>39218.84</v>
      </c>
      <c r="I32" s="737">
        <v>32418.3</v>
      </c>
      <c r="J32" s="278"/>
      <c r="K32" s="379"/>
      <c r="L32" s="356">
        <f t="shared" si="0"/>
        <v>96.57725977170988</v>
      </c>
    </row>
    <row r="33" spans="1:12" ht="15.75">
      <c r="A33" s="257"/>
      <c r="B33" s="262">
        <v>75404</v>
      </c>
      <c r="C33" s="258" t="s">
        <v>137</v>
      </c>
      <c r="D33" s="291">
        <v>39218.84</v>
      </c>
      <c r="E33" s="291">
        <v>39218.84</v>
      </c>
      <c r="F33" s="292"/>
      <c r="G33" s="292"/>
      <c r="H33" s="291">
        <v>39218.84</v>
      </c>
      <c r="I33" s="292"/>
      <c r="J33" s="292"/>
      <c r="K33" s="287"/>
      <c r="L33" s="164">
        <f t="shared" si="0"/>
        <v>100</v>
      </c>
    </row>
    <row r="34" spans="1:12" ht="15.75">
      <c r="A34" s="260"/>
      <c r="B34" s="255">
        <v>75412</v>
      </c>
      <c r="C34" s="258" t="s">
        <v>138</v>
      </c>
      <c r="D34" s="301">
        <v>347148.8</v>
      </c>
      <c r="E34" s="292">
        <v>315129.67</v>
      </c>
      <c r="F34" s="292">
        <v>59363.4</v>
      </c>
      <c r="G34" s="292">
        <v>223347.97</v>
      </c>
      <c r="H34" s="292"/>
      <c r="I34" s="292">
        <v>32418.3</v>
      </c>
      <c r="J34" s="292"/>
      <c r="K34" s="292"/>
      <c r="L34" s="166">
        <f t="shared" si="0"/>
        <v>90.77654020408539</v>
      </c>
    </row>
    <row r="35" spans="1:12" ht="15.75">
      <c r="A35" s="259"/>
      <c r="B35" s="254">
        <v>75495</v>
      </c>
      <c r="C35" s="151" t="s">
        <v>3</v>
      </c>
      <c r="D35" s="295">
        <v>1000</v>
      </c>
      <c r="E35" s="303">
        <v>445.09</v>
      </c>
      <c r="F35" s="303"/>
      <c r="G35" s="299">
        <v>445.09</v>
      </c>
      <c r="H35" s="299"/>
      <c r="I35" s="299"/>
      <c r="J35" s="299"/>
      <c r="K35" s="304"/>
      <c r="L35" s="165">
        <f t="shared" si="0"/>
        <v>44.509</v>
      </c>
    </row>
    <row r="36" spans="1:12" ht="15.75">
      <c r="A36" s="346">
        <v>757</v>
      </c>
      <c r="B36" s="251"/>
      <c r="C36" s="251" t="s">
        <v>139</v>
      </c>
      <c r="D36" s="272">
        <v>250000</v>
      </c>
      <c r="E36" s="278">
        <v>234474.49</v>
      </c>
      <c r="F36" s="278"/>
      <c r="G36" s="278"/>
      <c r="H36" s="278"/>
      <c r="I36" s="278"/>
      <c r="J36" s="278"/>
      <c r="K36" s="278">
        <v>234474.49</v>
      </c>
      <c r="L36" s="337">
        <f aca="true" t="shared" si="1" ref="L36:L70">(E36/D36)*100</f>
        <v>93.789796</v>
      </c>
    </row>
    <row r="37" spans="1:12" ht="60">
      <c r="A37" s="257"/>
      <c r="B37" s="262">
        <v>75702</v>
      </c>
      <c r="C37" s="120" t="s">
        <v>193</v>
      </c>
      <c r="D37" s="305">
        <v>250000</v>
      </c>
      <c r="E37" s="280">
        <v>234474.49</v>
      </c>
      <c r="F37" s="306"/>
      <c r="G37" s="306"/>
      <c r="H37" s="306"/>
      <c r="I37" s="306"/>
      <c r="J37" s="306"/>
      <c r="K37" s="280">
        <v>234474.49</v>
      </c>
      <c r="L37" s="166">
        <f t="shared" si="1"/>
        <v>93.789796</v>
      </c>
    </row>
    <row r="38" spans="1:12" ht="15.75">
      <c r="A38" s="346">
        <v>758</v>
      </c>
      <c r="B38" s="251"/>
      <c r="C38" s="251" t="s">
        <v>69</v>
      </c>
      <c r="D38" s="272">
        <v>58000</v>
      </c>
      <c r="E38" s="278"/>
      <c r="F38" s="278"/>
      <c r="G38" s="278"/>
      <c r="H38" s="278"/>
      <c r="I38" s="278"/>
      <c r="J38" s="278"/>
      <c r="K38" s="282"/>
      <c r="L38" s="337">
        <f t="shared" si="1"/>
        <v>0</v>
      </c>
    </row>
    <row r="39" spans="1:12" ht="15.75">
      <c r="A39" s="347"/>
      <c r="B39" s="255">
        <v>75818</v>
      </c>
      <c r="C39" s="256" t="s">
        <v>140</v>
      </c>
      <c r="D39" s="279">
        <v>58000</v>
      </c>
      <c r="E39" s="279"/>
      <c r="F39" s="279"/>
      <c r="G39" s="279"/>
      <c r="H39" s="279"/>
      <c r="I39" s="279"/>
      <c r="J39" s="279"/>
      <c r="K39" s="282"/>
      <c r="L39" s="166">
        <f t="shared" si="1"/>
        <v>0</v>
      </c>
    </row>
    <row r="40" spans="1:12" ht="15.75">
      <c r="A40" s="346">
        <v>801</v>
      </c>
      <c r="B40" s="251"/>
      <c r="C40" s="251" t="s">
        <v>51</v>
      </c>
      <c r="D40" s="277">
        <v>9887945.65</v>
      </c>
      <c r="E40" s="281">
        <v>9830357.58</v>
      </c>
      <c r="F40" s="281">
        <v>7544139.03</v>
      </c>
      <c r="G40" s="281">
        <v>1738036.44</v>
      </c>
      <c r="H40" s="277">
        <v>69955.34</v>
      </c>
      <c r="I40" s="281">
        <v>364329.84</v>
      </c>
      <c r="J40" s="546">
        <v>113896.93</v>
      </c>
      <c r="K40" s="277"/>
      <c r="L40" s="337">
        <f t="shared" si="1"/>
        <v>99.41759317821493</v>
      </c>
    </row>
    <row r="41" spans="1:12" ht="15.75">
      <c r="A41" s="260"/>
      <c r="B41" s="264">
        <v>80101</v>
      </c>
      <c r="C41" s="258" t="s">
        <v>71</v>
      </c>
      <c r="D41" s="301">
        <v>5516083.61</v>
      </c>
      <c r="E41" s="301">
        <v>5498242.35</v>
      </c>
      <c r="F41" s="301">
        <v>4533855.69</v>
      </c>
      <c r="G41" s="301">
        <v>748146.64</v>
      </c>
      <c r="H41" s="301"/>
      <c r="I41" s="301">
        <v>216240.02</v>
      </c>
      <c r="J41" s="279"/>
      <c r="K41" s="301"/>
      <c r="L41" s="164">
        <f t="shared" si="1"/>
        <v>99.6765592898618</v>
      </c>
    </row>
    <row r="42" spans="1:12" ht="30">
      <c r="A42" s="259"/>
      <c r="B42" s="255">
        <v>80103</v>
      </c>
      <c r="C42" s="118" t="s">
        <v>141</v>
      </c>
      <c r="D42" s="279">
        <v>621308</v>
      </c>
      <c r="E42" s="279">
        <v>617932.97</v>
      </c>
      <c r="F42" s="279">
        <v>495513.84</v>
      </c>
      <c r="G42" s="279">
        <v>87261.44</v>
      </c>
      <c r="H42" s="279"/>
      <c r="I42" s="279">
        <v>35157.69</v>
      </c>
      <c r="J42" s="279"/>
      <c r="K42" s="282"/>
      <c r="L42" s="166">
        <f t="shared" si="1"/>
        <v>99.45678632819792</v>
      </c>
    </row>
    <row r="43" spans="1:12" ht="15.75">
      <c r="A43" s="260"/>
      <c r="B43" s="255">
        <v>80104</v>
      </c>
      <c r="C43" s="256" t="s">
        <v>85</v>
      </c>
      <c r="D43" s="302">
        <v>545199</v>
      </c>
      <c r="E43" s="302">
        <v>541644.31</v>
      </c>
      <c r="F43" s="302">
        <v>285792.55</v>
      </c>
      <c r="G43" s="302">
        <v>172262.74</v>
      </c>
      <c r="H43" s="302">
        <v>69955.34</v>
      </c>
      <c r="I43" s="302">
        <v>13633.68</v>
      </c>
      <c r="J43" s="279"/>
      <c r="K43" s="282"/>
      <c r="L43" s="166">
        <f t="shared" si="1"/>
        <v>99.34800137197611</v>
      </c>
    </row>
    <row r="44" spans="1:12" ht="15.75">
      <c r="A44" s="260"/>
      <c r="B44" s="255">
        <v>80110</v>
      </c>
      <c r="C44" s="256" t="s">
        <v>142</v>
      </c>
      <c r="D44" s="300">
        <v>2366410.04</v>
      </c>
      <c r="E44" s="300">
        <v>2358150.39</v>
      </c>
      <c r="F44" s="300">
        <v>1935934.61</v>
      </c>
      <c r="G44" s="300">
        <v>322917.33</v>
      </c>
      <c r="H44" s="300"/>
      <c r="I44" s="300">
        <v>99298.45</v>
      </c>
      <c r="J44" s="300"/>
      <c r="K44" s="294"/>
      <c r="L44" s="166">
        <f t="shared" si="1"/>
        <v>99.65096285680059</v>
      </c>
    </row>
    <row r="45" spans="1:12" ht="15.75">
      <c r="A45" s="259"/>
      <c r="B45" s="255">
        <v>80113</v>
      </c>
      <c r="C45" s="256" t="s">
        <v>143</v>
      </c>
      <c r="D45" s="279">
        <v>376864</v>
      </c>
      <c r="E45" s="293">
        <v>373087.78</v>
      </c>
      <c r="F45" s="293">
        <v>61980.15</v>
      </c>
      <c r="G45" s="293">
        <v>311107.63</v>
      </c>
      <c r="H45" s="293"/>
      <c r="I45" s="293"/>
      <c r="J45" s="293"/>
      <c r="K45" s="294"/>
      <c r="L45" s="166">
        <f t="shared" si="1"/>
        <v>98.99798866434577</v>
      </c>
    </row>
    <row r="46" spans="1:12" ht="30">
      <c r="A46" s="625"/>
      <c r="B46" s="255">
        <v>80114</v>
      </c>
      <c r="C46" s="118" t="s">
        <v>144</v>
      </c>
      <c r="D46" s="279">
        <v>253308</v>
      </c>
      <c r="E46" s="283">
        <v>250395.7</v>
      </c>
      <c r="F46" s="283">
        <v>231062.19</v>
      </c>
      <c r="G46" s="293">
        <v>19333.51</v>
      </c>
      <c r="H46" s="293"/>
      <c r="I46" s="293"/>
      <c r="J46" s="293"/>
      <c r="K46" s="294"/>
      <c r="L46" s="166">
        <f t="shared" si="1"/>
        <v>98.85029292402925</v>
      </c>
    </row>
    <row r="47" spans="1:12" ht="30">
      <c r="A47" s="260"/>
      <c r="B47" s="253">
        <v>80146</v>
      </c>
      <c r="C47" s="123" t="s">
        <v>145</v>
      </c>
      <c r="D47" s="301">
        <v>40646</v>
      </c>
      <c r="E47" s="292">
        <v>34345.15</v>
      </c>
      <c r="F47" s="292"/>
      <c r="G47" s="292">
        <v>34345.15</v>
      </c>
      <c r="H47" s="292"/>
      <c r="I47" s="292"/>
      <c r="J47" s="292"/>
      <c r="K47" s="287"/>
      <c r="L47" s="164">
        <f t="shared" si="1"/>
        <v>84.4982286079811</v>
      </c>
    </row>
    <row r="48" spans="1:12" ht="15.75">
      <c r="A48" s="260"/>
      <c r="B48" s="254">
        <v>80195</v>
      </c>
      <c r="C48" s="263" t="s">
        <v>3</v>
      </c>
      <c r="D48" s="275">
        <v>168127</v>
      </c>
      <c r="E48" s="275">
        <v>156558.93</v>
      </c>
      <c r="F48" s="275"/>
      <c r="G48" s="275">
        <v>42662</v>
      </c>
      <c r="H48" s="275"/>
      <c r="I48" s="275"/>
      <c r="J48" s="275">
        <v>113896.93</v>
      </c>
      <c r="K48" s="298"/>
      <c r="L48" s="165">
        <f t="shared" si="1"/>
        <v>93.11944541923664</v>
      </c>
    </row>
    <row r="49" spans="1:12" ht="15.75">
      <c r="A49" s="346">
        <v>851</v>
      </c>
      <c r="B49" s="251"/>
      <c r="C49" s="251" t="s">
        <v>146</v>
      </c>
      <c r="D49" s="272">
        <v>100664.84</v>
      </c>
      <c r="E49" s="278">
        <v>96000.03</v>
      </c>
      <c r="F49" s="278">
        <v>14807.8</v>
      </c>
      <c r="G49" s="278">
        <v>72242.63</v>
      </c>
      <c r="H49" s="278"/>
      <c r="I49" s="278">
        <v>8949.6</v>
      </c>
      <c r="J49" s="278"/>
      <c r="K49" s="282"/>
      <c r="L49" s="337">
        <f t="shared" si="1"/>
        <v>95.36599869428095</v>
      </c>
    </row>
    <row r="50" spans="1:12" ht="15.75">
      <c r="A50" s="260"/>
      <c r="B50" s="253">
        <v>85153</v>
      </c>
      <c r="C50" s="258" t="s">
        <v>147</v>
      </c>
      <c r="D50" s="285">
        <v>1000</v>
      </c>
      <c r="E50" s="286"/>
      <c r="F50" s="286"/>
      <c r="G50" s="286"/>
      <c r="H50" s="286"/>
      <c r="I50" s="286"/>
      <c r="J50" s="286"/>
      <c r="K50" s="287"/>
      <c r="L50" s="164">
        <f t="shared" si="1"/>
        <v>0</v>
      </c>
    </row>
    <row r="51" spans="1:12" ht="15.75">
      <c r="A51" s="260"/>
      <c r="B51" s="254">
        <v>85154</v>
      </c>
      <c r="C51" s="263" t="s">
        <v>148</v>
      </c>
      <c r="D51" s="274">
        <v>99664.84</v>
      </c>
      <c r="E51" s="297">
        <v>96000.03</v>
      </c>
      <c r="F51" s="297">
        <v>14807.8</v>
      </c>
      <c r="G51" s="297">
        <v>72242.63</v>
      </c>
      <c r="H51" s="297"/>
      <c r="I51" s="297">
        <v>8949.6</v>
      </c>
      <c r="J51" s="297"/>
      <c r="K51" s="298"/>
      <c r="L51" s="165">
        <f t="shared" si="1"/>
        <v>96.32286571673622</v>
      </c>
    </row>
    <row r="52" spans="1:12" ht="15.75">
      <c r="A52" s="346">
        <v>852</v>
      </c>
      <c r="B52" s="250"/>
      <c r="C52" s="251" t="s">
        <v>72</v>
      </c>
      <c r="D52" s="277">
        <v>1410198</v>
      </c>
      <c r="E52" s="281">
        <v>1328368.9</v>
      </c>
      <c r="F52" s="281">
        <v>646044.61</v>
      </c>
      <c r="G52" s="281">
        <v>216648.61</v>
      </c>
      <c r="H52" s="545"/>
      <c r="I52" s="281">
        <v>460695.6</v>
      </c>
      <c r="J52" s="281">
        <v>4980.08</v>
      </c>
      <c r="K52" s="738"/>
      <c r="L52" s="337">
        <f t="shared" si="1"/>
        <v>94.19733257315639</v>
      </c>
    </row>
    <row r="53" spans="1:12" ht="15.75">
      <c r="A53" s="260"/>
      <c r="B53" s="255">
        <v>85202</v>
      </c>
      <c r="C53" s="258" t="s">
        <v>73</v>
      </c>
      <c r="D53" s="285">
        <v>129000</v>
      </c>
      <c r="E53" s="286">
        <v>128768.41</v>
      </c>
      <c r="F53" s="286"/>
      <c r="G53" s="286">
        <v>128768.41</v>
      </c>
      <c r="H53" s="286"/>
      <c r="I53" s="286"/>
      <c r="J53" s="286"/>
      <c r="K53" s="287"/>
      <c r="L53" s="164">
        <f t="shared" si="1"/>
        <v>99.82047286821705</v>
      </c>
    </row>
    <row r="54" spans="1:12" ht="15.75">
      <c r="A54" s="260"/>
      <c r="B54" s="264">
        <v>85204</v>
      </c>
      <c r="C54" s="258" t="s">
        <v>223</v>
      </c>
      <c r="D54" s="307">
        <v>13887</v>
      </c>
      <c r="E54" s="286">
        <v>12215.17</v>
      </c>
      <c r="F54" s="286"/>
      <c r="G54" s="286">
        <v>12215.17</v>
      </c>
      <c r="H54" s="286"/>
      <c r="I54" s="286"/>
      <c r="J54" s="286"/>
      <c r="K54" s="287"/>
      <c r="L54" s="164">
        <f t="shared" si="1"/>
        <v>87.96118672139411</v>
      </c>
    </row>
    <row r="55" spans="1:12" ht="45">
      <c r="A55" s="260"/>
      <c r="B55" s="255">
        <v>85205</v>
      </c>
      <c r="C55" s="123" t="s">
        <v>215</v>
      </c>
      <c r="D55" s="307">
        <v>1000</v>
      </c>
      <c r="E55" s="286">
        <v>848.8</v>
      </c>
      <c r="F55" s="286"/>
      <c r="G55" s="286">
        <v>848.8</v>
      </c>
      <c r="H55" s="286"/>
      <c r="I55" s="286"/>
      <c r="J55" s="286"/>
      <c r="K55" s="287"/>
      <c r="L55" s="164">
        <f t="shared" si="1"/>
        <v>84.88</v>
      </c>
    </row>
    <row r="56" spans="1:12" ht="15.75">
      <c r="A56" s="260"/>
      <c r="B56" s="255">
        <v>85206</v>
      </c>
      <c r="C56" s="123" t="s">
        <v>224</v>
      </c>
      <c r="D56" s="307">
        <v>24102</v>
      </c>
      <c r="E56" s="286"/>
      <c r="F56" s="286"/>
      <c r="G56" s="286"/>
      <c r="H56" s="286"/>
      <c r="I56" s="286"/>
      <c r="J56" s="286"/>
      <c r="K56" s="287"/>
      <c r="L56" s="164">
        <f t="shared" si="1"/>
        <v>0</v>
      </c>
    </row>
    <row r="57" spans="1:12" ht="75">
      <c r="A57" s="260"/>
      <c r="B57" s="255">
        <v>85212</v>
      </c>
      <c r="C57" s="118" t="s">
        <v>122</v>
      </c>
      <c r="D57" s="307">
        <v>27000</v>
      </c>
      <c r="E57" s="307">
        <v>15532.88</v>
      </c>
      <c r="F57" s="286">
        <v>11995.67</v>
      </c>
      <c r="G57" s="286">
        <v>3537.21</v>
      </c>
      <c r="H57" s="286"/>
      <c r="I57" s="286"/>
      <c r="J57" s="286"/>
      <c r="K57" s="294"/>
      <c r="L57" s="164">
        <f t="shared" si="1"/>
        <v>57.529185185185185</v>
      </c>
    </row>
    <row r="58" spans="1:12" ht="135">
      <c r="A58" s="260"/>
      <c r="B58" s="265">
        <v>85213</v>
      </c>
      <c r="C58" s="120" t="s">
        <v>195</v>
      </c>
      <c r="D58" s="307">
        <v>21702</v>
      </c>
      <c r="E58" s="286">
        <v>20887.05</v>
      </c>
      <c r="F58" s="286"/>
      <c r="G58" s="286">
        <v>20887.05</v>
      </c>
      <c r="H58" s="286"/>
      <c r="I58" s="286"/>
      <c r="J58" s="454"/>
      <c r="K58" s="547"/>
      <c r="L58" s="166">
        <f t="shared" si="1"/>
        <v>96.24481614597732</v>
      </c>
    </row>
    <row r="59" spans="1:12" ht="45">
      <c r="A59" s="260"/>
      <c r="B59" s="265">
        <v>85214</v>
      </c>
      <c r="C59" s="118" t="s">
        <v>74</v>
      </c>
      <c r="D59" s="301">
        <v>114807</v>
      </c>
      <c r="E59" s="292">
        <v>100024.38</v>
      </c>
      <c r="F59" s="292"/>
      <c r="G59" s="292"/>
      <c r="H59" s="292"/>
      <c r="I59" s="292">
        <v>100024.38</v>
      </c>
      <c r="J59" s="292"/>
      <c r="K59" s="294"/>
      <c r="L59" s="166">
        <f t="shared" si="1"/>
        <v>87.12393843580966</v>
      </c>
    </row>
    <row r="60" spans="1:12" ht="15.75">
      <c r="A60" s="259"/>
      <c r="B60" s="255">
        <v>85215</v>
      </c>
      <c r="C60" s="256" t="s">
        <v>149</v>
      </c>
      <c r="D60" s="279">
        <v>24019.92</v>
      </c>
      <c r="E60" s="283">
        <v>23256.56</v>
      </c>
      <c r="F60" s="283"/>
      <c r="G60" s="283"/>
      <c r="H60" s="283"/>
      <c r="I60" s="283">
        <v>23256.56</v>
      </c>
      <c r="J60" s="283"/>
      <c r="K60" s="282"/>
      <c r="L60" s="166">
        <f t="shared" si="1"/>
        <v>96.82197109732257</v>
      </c>
    </row>
    <row r="61" spans="1:12" ht="15.75">
      <c r="A61" s="259"/>
      <c r="B61" s="253">
        <v>85216</v>
      </c>
      <c r="C61" s="258" t="s">
        <v>192</v>
      </c>
      <c r="D61" s="291">
        <v>271628</v>
      </c>
      <c r="E61" s="292">
        <v>264464.77</v>
      </c>
      <c r="F61" s="292"/>
      <c r="G61" s="292"/>
      <c r="H61" s="292"/>
      <c r="I61" s="292">
        <v>264464.77</v>
      </c>
      <c r="J61" s="292"/>
      <c r="K61" s="287"/>
      <c r="L61" s="166">
        <f t="shared" si="1"/>
        <v>97.36285287231067</v>
      </c>
    </row>
    <row r="62" spans="1:12" ht="15.75">
      <c r="A62" s="260"/>
      <c r="B62" s="253">
        <v>85219</v>
      </c>
      <c r="C62" s="258" t="s">
        <v>75</v>
      </c>
      <c r="D62" s="291">
        <v>502012</v>
      </c>
      <c r="E62" s="292">
        <v>495812.42</v>
      </c>
      <c r="F62" s="292">
        <v>460143.03</v>
      </c>
      <c r="G62" s="292">
        <v>34171.44</v>
      </c>
      <c r="H62" s="292"/>
      <c r="I62" s="292">
        <v>1497.95</v>
      </c>
      <c r="J62" s="292"/>
      <c r="K62" s="294"/>
      <c r="L62" s="166">
        <f t="shared" si="1"/>
        <v>98.76505342501773</v>
      </c>
    </row>
    <row r="63" spans="1:12" ht="45">
      <c r="A63" s="259"/>
      <c r="B63" s="255">
        <v>85228</v>
      </c>
      <c r="C63" s="123" t="s">
        <v>150</v>
      </c>
      <c r="D63" s="291">
        <v>198000</v>
      </c>
      <c r="E63" s="292">
        <v>191053.26</v>
      </c>
      <c r="F63" s="292">
        <v>173905.91</v>
      </c>
      <c r="G63" s="292">
        <v>16220.53</v>
      </c>
      <c r="H63" s="292"/>
      <c r="I63" s="292">
        <v>926.82</v>
      </c>
      <c r="J63" s="292"/>
      <c r="K63" s="294"/>
      <c r="L63" s="166">
        <f t="shared" si="1"/>
        <v>96.49154545454546</v>
      </c>
    </row>
    <row r="64" spans="1:12" ht="15.75">
      <c r="A64" s="260"/>
      <c r="B64" s="266">
        <v>85295</v>
      </c>
      <c r="C64" s="263" t="s">
        <v>3</v>
      </c>
      <c r="D64" s="274">
        <v>83040.08</v>
      </c>
      <c r="E64" s="297">
        <v>75505.2</v>
      </c>
      <c r="F64" s="297"/>
      <c r="G64" s="297"/>
      <c r="H64" s="297"/>
      <c r="I64" s="297">
        <v>70525.12</v>
      </c>
      <c r="J64" s="297">
        <v>4980.08</v>
      </c>
      <c r="K64" s="298"/>
      <c r="L64" s="165">
        <f t="shared" si="1"/>
        <v>90.92621298052698</v>
      </c>
    </row>
    <row r="65" spans="1:12" ht="33" customHeight="1">
      <c r="A65" s="346">
        <v>853</v>
      </c>
      <c r="B65" s="250"/>
      <c r="C65" s="234" t="s">
        <v>194</v>
      </c>
      <c r="D65" s="272">
        <v>75267.58</v>
      </c>
      <c r="E65" s="278">
        <v>73139.46</v>
      </c>
      <c r="F65" s="278"/>
      <c r="G65" s="278"/>
      <c r="H65" s="278"/>
      <c r="I65" s="278"/>
      <c r="J65" s="278">
        <v>73139.46</v>
      </c>
      <c r="K65" s="284"/>
      <c r="L65" s="337">
        <f t="shared" si="1"/>
        <v>97.17259409695383</v>
      </c>
    </row>
    <row r="66" spans="1:12" ht="15.75">
      <c r="A66" s="347"/>
      <c r="B66" s="255">
        <v>85395</v>
      </c>
      <c r="C66" s="256" t="s">
        <v>3</v>
      </c>
      <c r="D66" s="279">
        <v>75267.58</v>
      </c>
      <c r="E66" s="280">
        <v>73139.46</v>
      </c>
      <c r="F66" s="283"/>
      <c r="G66" s="283"/>
      <c r="H66" s="283"/>
      <c r="I66" s="283"/>
      <c r="J66" s="280">
        <v>73139.46</v>
      </c>
      <c r="K66" s="282"/>
      <c r="L66" s="166">
        <f t="shared" si="1"/>
        <v>97.17259409695383</v>
      </c>
    </row>
    <row r="67" spans="1:12" ht="29.25">
      <c r="A67" s="346">
        <v>854</v>
      </c>
      <c r="B67" s="491"/>
      <c r="C67" s="234" t="s">
        <v>424</v>
      </c>
      <c r="D67" s="277">
        <v>339110</v>
      </c>
      <c r="E67" s="278">
        <v>332954.2</v>
      </c>
      <c r="F67" s="737">
        <v>155558.16</v>
      </c>
      <c r="G67" s="278">
        <v>38346.44</v>
      </c>
      <c r="H67" s="278"/>
      <c r="I67" s="278">
        <v>139049.6</v>
      </c>
      <c r="J67" s="278"/>
      <c r="K67" s="282"/>
      <c r="L67" s="337">
        <f t="shared" si="1"/>
        <v>98.18471882280086</v>
      </c>
    </row>
    <row r="68" spans="1:12" ht="15.75">
      <c r="A68" s="625"/>
      <c r="B68" s="253">
        <v>85401</v>
      </c>
      <c r="C68" s="258" t="s">
        <v>151</v>
      </c>
      <c r="D68" s="301">
        <v>208745</v>
      </c>
      <c r="E68" s="292">
        <v>203532.2</v>
      </c>
      <c r="F68" s="292">
        <v>155558.16</v>
      </c>
      <c r="G68" s="292">
        <v>36933.44</v>
      </c>
      <c r="H68" s="292"/>
      <c r="I68" s="292">
        <v>11040.6</v>
      </c>
      <c r="J68" s="292"/>
      <c r="K68" s="287"/>
      <c r="L68" s="164">
        <f t="shared" si="1"/>
        <v>97.50279048599967</v>
      </c>
    </row>
    <row r="69" spans="1:12" ht="15.75">
      <c r="A69" s="259"/>
      <c r="B69" s="253">
        <v>85415</v>
      </c>
      <c r="C69" s="258" t="s">
        <v>76</v>
      </c>
      <c r="D69" s="291">
        <v>128009</v>
      </c>
      <c r="E69" s="492">
        <v>128009</v>
      </c>
      <c r="F69" s="492"/>
      <c r="G69" s="492"/>
      <c r="H69" s="492"/>
      <c r="I69" s="492">
        <v>128009</v>
      </c>
      <c r="J69" s="492"/>
      <c r="K69" s="313"/>
      <c r="L69" s="164">
        <f t="shared" si="1"/>
        <v>100</v>
      </c>
    </row>
    <row r="70" spans="1:12" ht="30">
      <c r="A70" s="259"/>
      <c r="B70" s="255">
        <v>85446</v>
      </c>
      <c r="C70" s="314" t="s">
        <v>152</v>
      </c>
      <c r="D70" s="291">
        <v>1262</v>
      </c>
      <c r="E70" s="291">
        <v>319</v>
      </c>
      <c r="F70" s="291"/>
      <c r="G70" s="301">
        <v>319</v>
      </c>
      <c r="H70" s="301"/>
      <c r="I70" s="301"/>
      <c r="J70" s="301"/>
      <c r="K70" s="287"/>
      <c r="L70" s="164">
        <f t="shared" si="1"/>
        <v>25.277337559429476</v>
      </c>
    </row>
    <row r="71" spans="1:12" ht="15.75">
      <c r="A71" s="259"/>
      <c r="B71" s="254">
        <v>85495</v>
      </c>
      <c r="C71" s="263" t="s">
        <v>3</v>
      </c>
      <c r="D71" s="274">
        <v>1094</v>
      </c>
      <c r="E71" s="274">
        <v>1094</v>
      </c>
      <c r="F71" s="274"/>
      <c r="G71" s="274">
        <v>1094</v>
      </c>
      <c r="H71" s="274"/>
      <c r="I71" s="274"/>
      <c r="J71" s="279"/>
      <c r="K71" s="290"/>
      <c r="L71" s="165">
        <f aca="true" t="shared" si="2" ref="L71:L89">(E71/D71)*100</f>
        <v>100</v>
      </c>
    </row>
    <row r="72" spans="1:12" ht="29.25">
      <c r="A72" s="346">
        <v>900</v>
      </c>
      <c r="B72" s="250"/>
      <c r="C72" s="234" t="s">
        <v>153</v>
      </c>
      <c r="D72" s="277">
        <v>2005426.76</v>
      </c>
      <c r="E72" s="278">
        <v>1772461.97</v>
      </c>
      <c r="F72" s="278">
        <v>76562.54</v>
      </c>
      <c r="G72" s="278">
        <v>1651692.5</v>
      </c>
      <c r="H72" s="278"/>
      <c r="I72" s="278"/>
      <c r="J72" s="737">
        <v>44206.93</v>
      </c>
      <c r="K72" s="284"/>
      <c r="L72" s="337">
        <f t="shared" si="2"/>
        <v>88.38328107280267</v>
      </c>
    </row>
    <row r="73" spans="1:12" ht="30">
      <c r="A73" s="252"/>
      <c r="B73" s="253">
        <v>90001</v>
      </c>
      <c r="C73" s="123" t="s">
        <v>225</v>
      </c>
      <c r="D73" s="285">
        <v>320208</v>
      </c>
      <c r="E73" s="292">
        <v>275042.35</v>
      </c>
      <c r="F73" s="292">
        <v>61323.21</v>
      </c>
      <c r="G73" s="292">
        <v>213719.14</v>
      </c>
      <c r="H73" s="292"/>
      <c r="I73" s="292"/>
      <c r="J73" s="292"/>
      <c r="K73" s="287"/>
      <c r="L73" s="165">
        <f t="shared" si="2"/>
        <v>85.89490268825263</v>
      </c>
    </row>
    <row r="74" spans="1:12" ht="15.75">
      <c r="A74" s="252"/>
      <c r="B74" s="253">
        <v>90002</v>
      </c>
      <c r="C74" s="123" t="s">
        <v>216</v>
      </c>
      <c r="D74" s="285">
        <v>1043387.06</v>
      </c>
      <c r="E74" s="292">
        <v>915010.35</v>
      </c>
      <c r="F74" s="292"/>
      <c r="G74" s="292">
        <v>870803.42</v>
      </c>
      <c r="H74" s="292"/>
      <c r="I74" s="292"/>
      <c r="J74" s="292">
        <v>44206.93</v>
      </c>
      <c r="K74" s="287"/>
      <c r="L74" s="166">
        <f t="shared" si="2"/>
        <v>87.69615659216628</v>
      </c>
    </row>
    <row r="75" spans="1:12" ht="15.75">
      <c r="A75" s="259"/>
      <c r="B75" s="253">
        <v>90003</v>
      </c>
      <c r="C75" s="258" t="s">
        <v>154</v>
      </c>
      <c r="D75" s="285">
        <v>15780</v>
      </c>
      <c r="E75" s="301">
        <v>5181.33</v>
      </c>
      <c r="F75" s="301">
        <v>2919.33</v>
      </c>
      <c r="G75" s="301">
        <v>2262</v>
      </c>
      <c r="H75" s="301"/>
      <c r="I75" s="301"/>
      <c r="J75" s="301"/>
      <c r="K75" s="287"/>
      <c r="L75" s="164">
        <f t="shared" si="2"/>
        <v>32.834790874524714</v>
      </c>
    </row>
    <row r="76" spans="1:12" ht="30">
      <c r="A76" s="259"/>
      <c r="B76" s="255">
        <v>90004</v>
      </c>
      <c r="C76" s="118" t="s">
        <v>155</v>
      </c>
      <c r="D76" s="291">
        <v>57020</v>
      </c>
      <c r="E76" s="301">
        <v>56601.14</v>
      </c>
      <c r="F76" s="301">
        <v>9320</v>
      </c>
      <c r="G76" s="301">
        <v>47281.14</v>
      </c>
      <c r="H76" s="301"/>
      <c r="I76" s="301"/>
      <c r="J76" s="301"/>
      <c r="K76" s="294"/>
      <c r="L76" s="166">
        <f t="shared" si="2"/>
        <v>99.26541564363382</v>
      </c>
    </row>
    <row r="77" spans="1:12" ht="15.75">
      <c r="A77" s="259"/>
      <c r="B77" s="255">
        <v>90015</v>
      </c>
      <c r="C77" s="263" t="s">
        <v>272</v>
      </c>
      <c r="D77" s="300">
        <v>436031.7</v>
      </c>
      <c r="E77" s="293">
        <v>407456.78</v>
      </c>
      <c r="F77" s="293">
        <v>3000</v>
      </c>
      <c r="G77" s="293">
        <v>404456.78</v>
      </c>
      <c r="H77" s="293"/>
      <c r="I77" s="293"/>
      <c r="J77" s="293"/>
      <c r="K77" s="294"/>
      <c r="L77" s="166">
        <f t="shared" si="2"/>
        <v>93.44659574063078</v>
      </c>
    </row>
    <row r="78" spans="1:12" ht="17.25" customHeight="1">
      <c r="A78" s="259"/>
      <c r="B78" s="254">
        <v>90095</v>
      </c>
      <c r="C78" s="263" t="s">
        <v>3</v>
      </c>
      <c r="D78" s="274">
        <v>133000</v>
      </c>
      <c r="E78" s="297">
        <v>113170.02</v>
      </c>
      <c r="F78" s="297"/>
      <c r="G78" s="297">
        <v>113170.02</v>
      </c>
      <c r="H78" s="297"/>
      <c r="I78" s="297"/>
      <c r="J78" s="297"/>
      <c r="K78" s="298"/>
      <c r="L78" s="165">
        <f t="shared" si="2"/>
        <v>85.09024060150377</v>
      </c>
    </row>
    <row r="79" spans="1:12" ht="28.5" customHeight="1">
      <c r="A79" s="346">
        <v>921</v>
      </c>
      <c r="B79" s="250"/>
      <c r="C79" s="234" t="s">
        <v>157</v>
      </c>
      <c r="D79" s="272">
        <v>337173.17</v>
      </c>
      <c r="E79" s="278">
        <v>315744.75</v>
      </c>
      <c r="F79" s="278">
        <v>85339.93</v>
      </c>
      <c r="G79" s="278">
        <v>23258.08</v>
      </c>
      <c r="H79" s="548">
        <v>207146.74</v>
      </c>
      <c r="I79" s="278"/>
      <c r="J79" s="278"/>
      <c r="K79" s="282"/>
      <c r="L79" s="337">
        <f t="shared" si="2"/>
        <v>93.64468412477778</v>
      </c>
    </row>
    <row r="80" spans="1:12" ht="27" customHeight="1">
      <c r="A80" s="259"/>
      <c r="B80" s="253">
        <v>92105</v>
      </c>
      <c r="C80" s="123" t="s">
        <v>158</v>
      </c>
      <c r="D80" s="301">
        <v>20722.17</v>
      </c>
      <c r="E80" s="292">
        <v>1994.25</v>
      </c>
      <c r="F80" s="292"/>
      <c r="G80" s="292">
        <v>1994.25</v>
      </c>
      <c r="H80" s="283"/>
      <c r="I80" s="292"/>
      <c r="J80" s="292"/>
      <c r="K80" s="287"/>
      <c r="L80" s="164">
        <f t="shared" si="2"/>
        <v>9.623750794439</v>
      </c>
    </row>
    <row r="81" spans="1:12" ht="27" customHeight="1">
      <c r="A81" s="259"/>
      <c r="B81" s="255">
        <v>92108</v>
      </c>
      <c r="C81" s="118" t="s">
        <v>217</v>
      </c>
      <c r="D81" s="279">
        <v>29800</v>
      </c>
      <c r="E81" s="283">
        <v>29779</v>
      </c>
      <c r="F81" s="283">
        <v>19800</v>
      </c>
      <c r="G81" s="283">
        <v>9979</v>
      </c>
      <c r="H81" s="283"/>
      <c r="I81" s="283"/>
      <c r="J81" s="293"/>
      <c r="K81" s="294"/>
      <c r="L81" s="166">
        <f t="shared" si="2"/>
        <v>99.92953020134229</v>
      </c>
    </row>
    <row r="82" spans="1:12" ht="27" customHeight="1">
      <c r="A82" s="259"/>
      <c r="B82" s="254">
        <v>92109</v>
      </c>
      <c r="C82" s="151" t="s">
        <v>205</v>
      </c>
      <c r="D82" s="275">
        <v>6000</v>
      </c>
      <c r="E82" s="297">
        <v>5854.33</v>
      </c>
      <c r="F82" s="297"/>
      <c r="G82" s="297">
        <v>5854.33</v>
      </c>
      <c r="H82" s="297"/>
      <c r="I82" s="297"/>
      <c r="J82" s="297"/>
      <c r="K82" s="298"/>
      <c r="L82" s="165">
        <f t="shared" si="2"/>
        <v>97.57216666666667</v>
      </c>
    </row>
    <row r="83" spans="1:12" ht="18" customHeight="1">
      <c r="A83" s="259"/>
      <c r="B83" s="254">
        <v>92116</v>
      </c>
      <c r="C83" s="263" t="s">
        <v>159</v>
      </c>
      <c r="D83" s="275">
        <v>159500</v>
      </c>
      <c r="E83" s="297">
        <v>157146.74</v>
      </c>
      <c r="F83" s="297"/>
      <c r="G83" s="297"/>
      <c r="H83" s="297">
        <v>157146.74</v>
      </c>
      <c r="I83" s="297"/>
      <c r="J83" s="297"/>
      <c r="K83" s="298"/>
      <c r="L83" s="165">
        <f t="shared" si="2"/>
        <v>98.52460188087774</v>
      </c>
    </row>
    <row r="84" spans="1:12" ht="18" customHeight="1">
      <c r="A84" s="259"/>
      <c r="B84" s="254">
        <v>92120</v>
      </c>
      <c r="C84" s="263" t="s">
        <v>407</v>
      </c>
      <c r="D84" s="275">
        <v>50000</v>
      </c>
      <c r="E84" s="297">
        <v>50000</v>
      </c>
      <c r="F84" s="297"/>
      <c r="G84" s="297"/>
      <c r="H84" s="297">
        <v>50000</v>
      </c>
      <c r="I84" s="297"/>
      <c r="J84" s="297"/>
      <c r="K84" s="298"/>
      <c r="L84" s="165">
        <f t="shared" si="2"/>
        <v>100</v>
      </c>
    </row>
    <row r="85" spans="1:12" ht="18" customHeight="1">
      <c r="A85" s="259"/>
      <c r="B85" s="254">
        <v>92195</v>
      </c>
      <c r="C85" s="263" t="s">
        <v>3</v>
      </c>
      <c r="D85" s="275">
        <v>71140</v>
      </c>
      <c r="E85" s="297">
        <v>70970.43</v>
      </c>
      <c r="F85" s="297">
        <v>65539.93</v>
      </c>
      <c r="G85" s="297">
        <v>5430.5</v>
      </c>
      <c r="H85" s="297"/>
      <c r="I85" s="297"/>
      <c r="J85" s="297"/>
      <c r="K85" s="298"/>
      <c r="L85" s="165">
        <f t="shared" si="2"/>
        <v>99.76163902164744</v>
      </c>
    </row>
    <row r="86" spans="1:12" ht="18" customHeight="1">
      <c r="A86" s="346">
        <v>926</v>
      </c>
      <c r="B86" s="255"/>
      <c r="C86" s="251" t="s">
        <v>206</v>
      </c>
      <c r="D86" s="272">
        <v>155180</v>
      </c>
      <c r="E86" s="278">
        <v>137999.86</v>
      </c>
      <c r="F86" s="278">
        <v>45075.67</v>
      </c>
      <c r="G86" s="278">
        <v>42924.19</v>
      </c>
      <c r="H86" s="278">
        <v>50000</v>
      </c>
      <c r="I86" s="278"/>
      <c r="J86" s="278"/>
      <c r="K86" s="284"/>
      <c r="L86" s="337">
        <f t="shared" si="2"/>
        <v>88.92889547622114</v>
      </c>
    </row>
    <row r="87" spans="1:12" ht="18" customHeight="1">
      <c r="A87" s="257"/>
      <c r="B87" s="254">
        <v>92601</v>
      </c>
      <c r="C87" s="263" t="s">
        <v>226</v>
      </c>
      <c r="D87" s="274">
        <v>36600</v>
      </c>
      <c r="E87" s="296">
        <v>20383.92</v>
      </c>
      <c r="F87" s="296">
        <v>15984.15</v>
      </c>
      <c r="G87" s="296">
        <v>4399.77</v>
      </c>
      <c r="H87" s="296"/>
      <c r="I87" s="296"/>
      <c r="J87" s="296"/>
      <c r="K87" s="290"/>
      <c r="L87" s="165">
        <f t="shared" si="2"/>
        <v>55.69377049180327</v>
      </c>
    </row>
    <row r="88" spans="1:12" ht="31.5" customHeight="1">
      <c r="A88" s="257"/>
      <c r="B88" s="254">
        <v>92605</v>
      </c>
      <c r="C88" s="151" t="s">
        <v>160</v>
      </c>
      <c r="D88" s="274">
        <v>85330</v>
      </c>
      <c r="E88" s="296">
        <v>84365.94</v>
      </c>
      <c r="F88" s="296">
        <v>28341.52</v>
      </c>
      <c r="G88" s="296">
        <v>6024.42</v>
      </c>
      <c r="H88" s="296">
        <v>50000</v>
      </c>
      <c r="I88" s="296"/>
      <c r="J88" s="296"/>
      <c r="K88" s="290"/>
      <c r="L88" s="165">
        <f>(E88/D88)*100</f>
        <v>98.8701980546115</v>
      </c>
    </row>
    <row r="89" spans="1:12" ht="18" customHeight="1" thickBot="1">
      <c r="A89" s="260"/>
      <c r="B89" s="254">
        <v>92605</v>
      </c>
      <c r="C89" s="151" t="s">
        <v>425</v>
      </c>
      <c r="D89" s="274">
        <v>33250</v>
      </c>
      <c r="E89" s="296">
        <v>33250</v>
      </c>
      <c r="F89" s="296">
        <v>750</v>
      </c>
      <c r="G89" s="296">
        <v>32500</v>
      </c>
      <c r="H89" s="296"/>
      <c r="I89" s="296"/>
      <c r="J89" s="296"/>
      <c r="K89" s="290"/>
      <c r="L89" s="165">
        <f t="shared" si="2"/>
        <v>100</v>
      </c>
    </row>
    <row r="90" spans="1:12" ht="16.5" thickBot="1">
      <c r="A90" s="267"/>
      <c r="B90" s="268"/>
      <c r="C90" s="269" t="s">
        <v>77</v>
      </c>
      <c r="D90" s="308"/>
      <c r="E90" s="309"/>
      <c r="F90" s="309"/>
      <c r="G90" s="309"/>
      <c r="H90" s="309"/>
      <c r="I90" s="309"/>
      <c r="J90" s="309"/>
      <c r="K90" s="310"/>
      <c r="L90" s="150"/>
    </row>
    <row r="91" spans="1:12" ht="15.75">
      <c r="A91" s="348" t="s">
        <v>47</v>
      </c>
      <c r="B91" s="270"/>
      <c r="C91" s="271" t="s">
        <v>55</v>
      </c>
      <c r="D91" s="311">
        <v>335722.78</v>
      </c>
      <c r="E91" s="311">
        <v>335722.78</v>
      </c>
      <c r="F91" s="312">
        <v>3291.38</v>
      </c>
      <c r="G91" s="538">
        <v>332431.4</v>
      </c>
      <c r="H91" s="312"/>
      <c r="I91" s="312"/>
      <c r="J91" s="312"/>
      <c r="K91" s="313"/>
      <c r="L91" s="340">
        <v>100</v>
      </c>
    </row>
    <row r="92" spans="1:12" ht="15.75">
      <c r="A92" s="349"/>
      <c r="B92" s="254" t="s">
        <v>48</v>
      </c>
      <c r="C92" s="263" t="s">
        <v>3</v>
      </c>
      <c r="D92" s="285">
        <v>335722.78</v>
      </c>
      <c r="E92" s="285">
        <v>335722.78</v>
      </c>
      <c r="F92" s="289">
        <v>3291.38</v>
      </c>
      <c r="G92" s="289">
        <v>332431.4</v>
      </c>
      <c r="H92" s="289"/>
      <c r="I92" s="289"/>
      <c r="J92" s="289"/>
      <c r="K92" s="290"/>
      <c r="L92" s="165">
        <v>100</v>
      </c>
    </row>
    <row r="93" spans="1:12" ht="15.75">
      <c r="A93" s="346">
        <v>750</v>
      </c>
      <c r="B93" s="255"/>
      <c r="C93" s="251" t="s">
        <v>79</v>
      </c>
      <c r="D93" s="272">
        <v>62633</v>
      </c>
      <c r="E93" s="278">
        <v>62633</v>
      </c>
      <c r="F93" s="278">
        <v>62633</v>
      </c>
      <c r="G93" s="278"/>
      <c r="H93" s="278"/>
      <c r="I93" s="278"/>
      <c r="J93" s="278"/>
      <c r="K93" s="282"/>
      <c r="L93" s="337">
        <v>100</v>
      </c>
    </row>
    <row r="94" spans="1:12" ht="16.5" customHeight="1">
      <c r="A94" s="349"/>
      <c r="B94" s="255">
        <v>75011</v>
      </c>
      <c r="C94" s="256" t="s">
        <v>80</v>
      </c>
      <c r="D94" s="302">
        <v>62633</v>
      </c>
      <c r="E94" s="280">
        <v>62633</v>
      </c>
      <c r="F94" s="280">
        <v>62633</v>
      </c>
      <c r="G94" s="280"/>
      <c r="H94" s="280"/>
      <c r="I94" s="278"/>
      <c r="J94" s="278"/>
      <c r="K94" s="282"/>
      <c r="L94" s="166">
        <v>100</v>
      </c>
    </row>
    <row r="95" spans="1:12" ht="57.75" customHeight="1">
      <c r="A95" s="346">
        <v>751</v>
      </c>
      <c r="B95" s="255"/>
      <c r="C95" s="234" t="s">
        <v>81</v>
      </c>
      <c r="D95" s="277">
        <v>98871</v>
      </c>
      <c r="E95" s="272">
        <v>95690.6</v>
      </c>
      <c r="F95" s="272">
        <v>17618.95</v>
      </c>
      <c r="G95" s="539">
        <v>25016.65</v>
      </c>
      <c r="H95" s="277"/>
      <c r="I95" s="539">
        <v>53055</v>
      </c>
      <c r="J95" s="272"/>
      <c r="K95" s="282"/>
      <c r="L95" s="337">
        <v>96.8</v>
      </c>
    </row>
    <row r="96" spans="1:12" ht="48" customHeight="1">
      <c r="A96" s="540"/>
      <c r="B96" s="262">
        <v>75101</v>
      </c>
      <c r="C96" s="120" t="s">
        <v>5</v>
      </c>
      <c r="D96" s="544">
        <v>1639</v>
      </c>
      <c r="E96" s="544">
        <v>1639</v>
      </c>
      <c r="F96" s="544">
        <v>820</v>
      </c>
      <c r="G96" s="274">
        <v>819</v>
      </c>
      <c r="H96" s="544"/>
      <c r="I96" s="274"/>
      <c r="J96" s="544"/>
      <c r="K96" s="304"/>
      <c r="L96" s="168">
        <v>100</v>
      </c>
    </row>
    <row r="97" spans="1:12" ht="103.5" customHeight="1">
      <c r="A97" s="259"/>
      <c r="B97" s="255">
        <v>75109</v>
      </c>
      <c r="C97" s="118" t="s">
        <v>432</v>
      </c>
      <c r="D97" s="300">
        <v>69827</v>
      </c>
      <c r="E97" s="300">
        <v>66646.9</v>
      </c>
      <c r="F97" s="300">
        <v>10702.09</v>
      </c>
      <c r="G97" s="300">
        <v>13509.81</v>
      </c>
      <c r="H97" s="300"/>
      <c r="I97" s="300">
        <v>42435</v>
      </c>
      <c r="J97" s="300"/>
      <c r="K97" s="294"/>
      <c r="L97" s="166">
        <v>95.4</v>
      </c>
    </row>
    <row r="98" spans="1:12" ht="33" customHeight="1">
      <c r="A98" s="540"/>
      <c r="B98" s="255">
        <v>75113</v>
      </c>
      <c r="C98" s="118" t="s">
        <v>269</v>
      </c>
      <c r="D98" s="300">
        <v>27405</v>
      </c>
      <c r="E98" s="300">
        <v>27404.7</v>
      </c>
      <c r="F98" s="300">
        <v>6096.86</v>
      </c>
      <c r="G98" s="300">
        <v>10687.84</v>
      </c>
      <c r="H98" s="300"/>
      <c r="I98" s="300">
        <v>10620</v>
      </c>
      <c r="J98" s="300"/>
      <c r="K98" s="294"/>
      <c r="L98" s="166">
        <v>100</v>
      </c>
    </row>
    <row r="99" spans="1:12" ht="15.75">
      <c r="A99" s="346">
        <v>752</v>
      </c>
      <c r="B99" s="250"/>
      <c r="C99" s="234" t="s">
        <v>236</v>
      </c>
      <c r="D99" s="272">
        <v>500</v>
      </c>
      <c r="E99" s="272">
        <v>500</v>
      </c>
      <c r="F99" s="272"/>
      <c r="G99" s="272">
        <v>500</v>
      </c>
      <c r="H99" s="272"/>
      <c r="I99" s="272"/>
      <c r="J99" s="272"/>
      <c r="K99" s="284"/>
      <c r="L99" s="337">
        <v>100</v>
      </c>
    </row>
    <row r="100" spans="1:12" ht="15.75">
      <c r="A100" s="346"/>
      <c r="B100" s="255">
        <v>75212</v>
      </c>
      <c r="C100" s="118" t="s">
        <v>270</v>
      </c>
      <c r="D100" s="279">
        <v>500</v>
      </c>
      <c r="E100" s="279">
        <v>500</v>
      </c>
      <c r="F100" s="279"/>
      <c r="G100" s="279">
        <v>500</v>
      </c>
      <c r="H100" s="279"/>
      <c r="I100" s="279"/>
      <c r="J100" s="279"/>
      <c r="K100" s="282"/>
      <c r="L100" s="166">
        <v>100</v>
      </c>
    </row>
    <row r="101" spans="1:12" ht="28.5" customHeight="1">
      <c r="A101" s="346">
        <v>754</v>
      </c>
      <c r="B101" s="250"/>
      <c r="C101" s="234" t="s">
        <v>82</v>
      </c>
      <c r="D101" s="272">
        <v>400</v>
      </c>
      <c r="E101" s="272">
        <v>0</v>
      </c>
      <c r="F101" s="272"/>
      <c r="G101" s="272"/>
      <c r="H101" s="272"/>
      <c r="I101" s="272"/>
      <c r="J101" s="272"/>
      <c r="K101" s="284"/>
      <c r="L101" s="337"/>
    </row>
    <row r="102" spans="1:12" ht="15.75">
      <c r="A102" s="346"/>
      <c r="B102" s="255">
        <v>75414</v>
      </c>
      <c r="C102" s="256" t="s">
        <v>271</v>
      </c>
      <c r="D102" s="279">
        <v>400</v>
      </c>
      <c r="E102" s="283">
        <v>0</v>
      </c>
      <c r="F102" s="283"/>
      <c r="G102" s="283"/>
      <c r="H102" s="283"/>
      <c r="I102" s="767"/>
      <c r="J102" s="283"/>
      <c r="K102" s="282"/>
      <c r="L102" s="166"/>
    </row>
    <row r="103" spans="1:12" ht="15.75">
      <c r="A103" s="250">
        <v>801</v>
      </c>
      <c r="B103" s="768"/>
      <c r="C103" s="769" t="s">
        <v>51</v>
      </c>
      <c r="D103" s="311">
        <v>9490</v>
      </c>
      <c r="E103" s="312">
        <v>9042.25</v>
      </c>
      <c r="F103" s="312"/>
      <c r="G103" s="770"/>
      <c r="H103" s="770"/>
      <c r="I103" s="770">
        <v>9042.25</v>
      </c>
      <c r="J103" s="771"/>
      <c r="K103" s="772"/>
      <c r="L103" s="356">
        <f>(E103/D103)*100</f>
        <v>95.28187565858799</v>
      </c>
    </row>
    <row r="104" spans="1:12" ht="30" customHeight="1">
      <c r="A104" s="250"/>
      <c r="B104" s="255">
        <v>80101</v>
      </c>
      <c r="C104" s="118" t="s">
        <v>412</v>
      </c>
      <c r="D104" s="279">
        <v>9490</v>
      </c>
      <c r="E104" s="293">
        <v>9042.25</v>
      </c>
      <c r="F104" s="542"/>
      <c r="G104" s="293"/>
      <c r="H104" s="542"/>
      <c r="I104" s="293">
        <v>9042.25</v>
      </c>
      <c r="J104" s="542"/>
      <c r="K104" s="294"/>
      <c r="L104" s="165">
        <f>(E104/D104)*100</f>
        <v>95.28187565858799</v>
      </c>
    </row>
    <row r="105" spans="1:12" ht="21" customHeight="1">
      <c r="A105" s="250">
        <v>852</v>
      </c>
      <c r="B105" s="270"/>
      <c r="C105" s="769" t="s">
        <v>72</v>
      </c>
      <c r="D105" s="311">
        <v>2461337</v>
      </c>
      <c r="E105" s="770">
        <v>2432807.15</v>
      </c>
      <c r="F105" s="770">
        <v>105777.58</v>
      </c>
      <c r="G105" s="770">
        <v>13784.26</v>
      </c>
      <c r="H105" s="770"/>
      <c r="I105" s="770">
        <v>2313245.31</v>
      </c>
      <c r="J105" s="771"/>
      <c r="K105" s="772"/>
      <c r="L105" s="337">
        <v>98.8</v>
      </c>
    </row>
    <row r="106" spans="1:12" ht="76.5" customHeight="1">
      <c r="A106" s="845"/>
      <c r="B106" s="253">
        <v>85212</v>
      </c>
      <c r="C106" s="123" t="s">
        <v>122</v>
      </c>
      <c r="D106" s="291">
        <v>2398979</v>
      </c>
      <c r="E106" s="292">
        <v>2371613.95</v>
      </c>
      <c r="F106" s="292">
        <v>98477.58</v>
      </c>
      <c r="G106" s="292">
        <v>9891.06</v>
      </c>
      <c r="H106" s="292"/>
      <c r="I106" s="292">
        <v>2263245.31</v>
      </c>
      <c r="J106" s="541"/>
      <c r="K106" s="287"/>
      <c r="L106" s="166">
        <v>98.9</v>
      </c>
    </row>
    <row r="107" spans="1:12" ht="137.25" customHeight="1">
      <c r="A107" s="846"/>
      <c r="B107" s="262">
        <v>85213</v>
      </c>
      <c r="C107" s="120" t="s">
        <v>210</v>
      </c>
      <c r="D107" s="295">
        <v>2492</v>
      </c>
      <c r="E107" s="299">
        <v>2347.2</v>
      </c>
      <c r="F107" s="299"/>
      <c r="G107" s="299">
        <v>2347.2</v>
      </c>
      <c r="H107" s="299"/>
      <c r="I107" s="299"/>
      <c r="J107" s="543"/>
      <c r="K107" s="304"/>
      <c r="L107" s="165">
        <v>94.2</v>
      </c>
    </row>
    <row r="108" spans="1:12" ht="44.25" customHeight="1">
      <c r="A108" s="847"/>
      <c r="B108" s="256">
        <v>85228</v>
      </c>
      <c r="C108" s="118" t="s">
        <v>213</v>
      </c>
      <c r="D108" s="279">
        <v>7900</v>
      </c>
      <c r="E108" s="279">
        <v>7300</v>
      </c>
      <c r="F108" s="279">
        <v>7300</v>
      </c>
      <c r="G108" s="279"/>
      <c r="H108" s="758"/>
      <c r="I108" s="758"/>
      <c r="J108" s="300"/>
      <c r="K108" s="759"/>
      <c r="L108" s="760">
        <v>92.4</v>
      </c>
    </row>
    <row r="109" spans="1:12" ht="16.5" thickBot="1">
      <c r="A109" s="752"/>
      <c r="B109" s="764">
        <v>85295</v>
      </c>
      <c r="C109" s="766" t="s">
        <v>3</v>
      </c>
      <c r="D109" s="753">
        <v>51966</v>
      </c>
      <c r="E109" s="762">
        <v>51546</v>
      </c>
      <c r="F109" s="763"/>
      <c r="G109" s="762">
        <v>1546</v>
      </c>
      <c r="H109" s="763"/>
      <c r="I109" s="762">
        <v>50000</v>
      </c>
      <c r="J109" s="763"/>
      <c r="K109" s="764"/>
      <c r="L109" s="765">
        <v>99.2</v>
      </c>
    </row>
    <row r="110" spans="1:12" ht="13.5" thickBot="1">
      <c r="A110" s="754"/>
      <c r="B110" s="755"/>
      <c r="C110" s="755" t="s">
        <v>161</v>
      </c>
      <c r="D110" s="761">
        <v>24003794.09</v>
      </c>
      <c r="E110" s="756">
        <v>22915444.72</v>
      </c>
      <c r="F110" s="761">
        <v>11454805.81</v>
      </c>
      <c r="G110" s="761">
        <v>7013488.01</v>
      </c>
      <c r="H110" s="756">
        <v>395056.78</v>
      </c>
      <c r="I110" s="761">
        <v>3509182.44</v>
      </c>
      <c r="J110" s="756">
        <v>308437.19</v>
      </c>
      <c r="K110" s="761">
        <v>234474.49</v>
      </c>
      <c r="L110" s="757">
        <v>95.5</v>
      </c>
    </row>
    <row r="111" spans="2:12" ht="12.75">
      <c r="B111" s="222"/>
      <c r="C111" s="223"/>
      <c r="D111" s="60"/>
      <c r="E111" s="60"/>
      <c r="F111" s="60"/>
      <c r="G111" s="60"/>
      <c r="H111" s="60"/>
      <c r="I111" s="60"/>
      <c r="J111" s="60"/>
      <c r="K111" s="60"/>
      <c r="L111" s="60"/>
    </row>
    <row r="112" spans="2:12" ht="12.75">
      <c r="B112" s="222"/>
      <c r="C112" s="60"/>
      <c r="D112" s="162"/>
      <c r="E112" s="162"/>
      <c r="F112" s="60"/>
      <c r="G112" s="60"/>
      <c r="H112" s="60"/>
      <c r="I112" s="60"/>
      <c r="J112" s="60"/>
      <c r="K112" s="60"/>
      <c r="L112" s="60"/>
    </row>
    <row r="113" spans="2:12" ht="12.75">
      <c r="B113" s="222"/>
      <c r="C113" s="60"/>
      <c r="D113" s="162"/>
      <c r="E113" s="162"/>
      <c r="F113" s="60"/>
      <c r="G113" s="60"/>
      <c r="H113" s="60"/>
      <c r="I113" s="60"/>
      <c r="J113" s="60"/>
      <c r="K113" s="60"/>
      <c r="L113" s="60"/>
    </row>
    <row r="114" spans="2:12" ht="12.75">
      <c r="B114" s="222"/>
      <c r="C114" s="60"/>
      <c r="D114" s="162"/>
      <c r="E114" s="162"/>
      <c r="F114" s="60"/>
      <c r="G114" s="60"/>
      <c r="H114" s="848"/>
      <c r="I114" s="848"/>
      <c r="J114" s="848"/>
      <c r="K114" s="60"/>
      <c r="L114" s="60"/>
    </row>
    <row r="115" spans="2:12" ht="12.75">
      <c r="B115" s="222"/>
      <c r="C115" s="223"/>
      <c r="D115" s="162"/>
      <c r="E115" s="162"/>
      <c r="F115" s="60"/>
      <c r="G115" s="60"/>
      <c r="H115" s="848"/>
      <c r="I115" s="848"/>
      <c r="J115" s="848"/>
      <c r="K115" s="60"/>
      <c r="L115" s="60"/>
    </row>
    <row r="116" spans="2:12" ht="12.75">
      <c r="B116" s="222"/>
      <c r="C116" s="60"/>
      <c r="D116" s="162"/>
      <c r="E116" s="162"/>
      <c r="F116" s="60"/>
      <c r="G116" s="60"/>
      <c r="H116" s="60"/>
      <c r="I116" s="60"/>
      <c r="J116" s="60"/>
      <c r="K116" s="60"/>
      <c r="L116" s="60"/>
    </row>
    <row r="117" spans="2:12" ht="12.75">
      <c r="B117" s="222"/>
      <c r="C117" s="60"/>
      <c r="D117" s="162"/>
      <c r="E117" s="162"/>
      <c r="F117" s="60"/>
      <c r="G117" s="60"/>
      <c r="H117" s="60"/>
      <c r="I117" s="60"/>
      <c r="J117" s="60"/>
      <c r="K117" s="60"/>
      <c r="L117" s="60"/>
    </row>
    <row r="118" spans="2:12" ht="12.75" customHeight="1">
      <c r="B118" s="222"/>
      <c r="C118" s="60"/>
      <c r="D118" s="162"/>
      <c r="E118" s="162"/>
      <c r="F118" s="60"/>
      <c r="G118" s="60"/>
      <c r="H118" s="60"/>
      <c r="I118" s="800" t="s">
        <v>477</v>
      </c>
      <c r="J118" s="800"/>
      <c r="K118" s="800"/>
      <c r="L118" s="60"/>
    </row>
    <row r="119" spans="2:12" ht="12.75">
      <c r="B119" s="222"/>
      <c r="C119" s="223"/>
      <c r="D119" s="60"/>
      <c r="E119" s="60"/>
      <c r="F119" s="60"/>
      <c r="G119" s="60"/>
      <c r="H119" s="60"/>
      <c r="I119" s="800"/>
      <c r="J119" s="800"/>
      <c r="K119" s="800"/>
      <c r="L119" s="60"/>
    </row>
    <row r="120" spans="2:12" ht="12.75">
      <c r="B120" s="60"/>
      <c r="C120" s="60"/>
      <c r="D120" s="224"/>
      <c r="E120" s="224"/>
      <c r="F120" s="60"/>
      <c r="G120" s="60"/>
      <c r="H120" s="60"/>
      <c r="I120" s="800"/>
      <c r="J120" s="800"/>
      <c r="K120" s="800"/>
      <c r="L120" s="60"/>
    </row>
    <row r="121" spans="2:12" ht="12.75">
      <c r="B121" s="60"/>
      <c r="C121" s="60"/>
      <c r="D121" s="224"/>
      <c r="E121" s="224"/>
      <c r="F121" s="60"/>
      <c r="G121" s="60"/>
      <c r="H121" s="60"/>
      <c r="I121" s="60"/>
      <c r="J121" s="60"/>
      <c r="K121" s="60"/>
      <c r="L121" s="60"/>
    </row>
    <row r="122" spans="2:12" ht="12.75">
      <c r="B122" s="60"/>
      <c r="C122" s="60"/>
      <c r="D122" s="224"/>
      <c r="E122" s="224"/>
      <c r="F122" s="60"/>
      <c r="G122" s="60"/>
      <c r="H122" s="60"/>
      <c r="I122" s="60"/>
      <c r="J122" s="60"/>
      <c r="K122" s="60"/>
      <c r="L122" s="60"/>
    </row>
    <row r="123" spans="2:12" ht="12.75">
      <c r="B123" s="60"/>
      <c r="C123" s="60"/>
      <c r="D123" s="224"/>
      <c r="E123" s="224"/>
      <c r="F123" s="60"/>
      <c r="G123" s="60"/>
      <c r="H123" s="60"/>
      <c r="I123" s="60"/>
      <c r="J123" s="60"/>
      <c r="K123" s="60"/>
      <c r="L123" s="60"/>
    </row>
    <row r="124" spans="2:12" ht="12.75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</row>
    <row r="125" spans="2:12" ht="12.75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</row>
    <row r="126" spans="2:12" ht="12.75">
      <c r="B126" s="60"/>
      <c r="C126" s="60"/>
      <c r="D126" s="60"/>
      <c r="E126" s="224"/>
      <c r="F126" s="60"/>
      <c r="G126" s="60"/>
      <c r="H126" s="60"/>
      <c r="I126" s="60"/>
      <c r="J126" s="60"/>
      <c r="K126" s="60"/>
      <c r="L126" s="60"/>
    </row>
  </sheetData>
  <sheetProtection/>
  <mergeCells count="12">
    <mergeCell ref="A106:A108"/>
    <mergeCell ref="H114:J115"/>
    <mergeCell ref="I118:K120"/>
    <mergeCell ref="A4:L4"/>
    <mergeCell ref="A5:L5"/>
    <mergeCell ref="D7:D8"/>
    <mergeCell ref="E7:E8"/>
    <mergeCell ref="F7:K7"/>
    <mergeCell ref="L7:L8"/>
    <mergeCell ref="A7:A8"/>
    <mergeCell ref="B7:B8"/>
    <mergeCell ref="C7:C8"/>
  </mergeCells>
  <printOptions/>
  <pageMargins left="0" right="0" top="0.7874015748031497" bottom="0.3937007874015748" header="0.5118110236220472" footer="0.118110236220472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2:M40"/>
  <sheetViews>
    <sheetView zoomScalePageLayoutView="0" workbookViewId="0" topLeftCell="A4">
      <selection activeCell="J38" sqref="J38:K40"/>
    </sheetView>
  </sheetViews>
  <sheetFormatPr defaultColWidth="9.140625" defaultRowHeight="12.75"/>
  <cols>
    <col min="1" max="1" width="7.57421875" style="0" customWidth="1"/>
    <col min="3" max="3" width="13.57421875" style="0" customWidth="1"/>
    <col min="5" max="5" width="8.140625" style="0" customWidth="1"/>
    <col min="6" max="6" width="17.00390625" style="0" customWidth="1"/>
    <col min="11" max="11" width="21.57421875" style="0" customWidth="1"/>
  </cols>
  <sheetData>
    <row r="2" spans="8:10" ht="12.75">
      <c r="H2" s="921" t="s">
        <v>439</v>
      </c>
      <c r="I2" s="921"/>
      <c r="J2" s="921"/>
    </row>
    <row r="4" ht="1.5" customHeight="1"/>
    <row r="5" spans="1:11" ht="12.75">
      <c r="A5" s="922" t="s">
        <v>458</v>
      </c>
      <c r="B5" s="922"/>
      <c r="C5" s="922"/>
      <c r="D5" s="922"/>
      <c r="E5" s="922"/>
      <c r="F5" s="922"/>
      <c r="G5" s="922"/>
      <c r="H5" s="922"/>
      <c r="I5" s="922"/>
      <c r="J5" s="922"/>
      <c r="K5" s="922"/>
    </row>
    <row r="6" spans="1:11" ht="12.75">
      <c r="A6" s="922"/>
      <c r="B6" s="922"/>
      <c r="C6" s="922"/>
      <c r="D6" s="922"/>
      <c r="E6" s="922"/>
      <c r="F6" s="922"/>
      <c r="G6" s="922"/>
      <c r="H6" s="922"/>
      <c r="I6" s="922"/>
      <c r="J6" s="922"/>
      <c r="K6" s="922"/>
    </row>
    <row r="8" spans="1:12" ht="12.75">
      <c r="A8" s="857" t="s">
        <v>36</v>
      </c>
      <c r="B8" s="857" t="s">
        <v>41</v>
      </c>
      <c r="C8" s="854" t="s">
        <v>462</v>
      </c>
      <c r="D8" s="923" t="s">
        <v>440</v>
      </c>
      <c r="E8" s="924"/>
      <c r="F8" s="854" t="s">
        <v>463</v>
      </c>
      <c r="G8" s="929" t="s">
        <v>441</v>
      </c>
      <c r="H8" s="930"/>
      <c r="I8" s="930"/>
      <c r="J8" s="930"/>
      <c r="K8" s="931"/>
      <c r="L8" s="854" t="s">
        <v>466</v>
      </c>
    </row>
    <row r="9" spans="1:12" ht="12.75">
      <c r="A9" s="858"/>
      <c r="B9" s="858"/>
      <c r="C9" s="855"/>
      <c r="D9" s="925"/>
      <c r="E9" s="926"/>
      <c r="F9" s="855"/>
      <c r="G9" s="932"/>
      <c r="H9" s="933"/>
      <c r="I9" s="933"/>
      <c r="J9" s="933"/>
      <c r="K9" s="934"/>
      <c r="L9" s="855"/>
    </row>
    <row r="10" spans="1:12" ht="12.75">
      <c r="A10" s="859"/>
      <c r="B10" s="859"/>
      <c r="C10" s="856"/>
      <c r="D10" s="927"/>
      <c r="E10" s="928"/>
      <c r="F10" s="856"/>
      <c r="G10" s="935"/>
      <c r="H10" s="936"/>
      <c r="I10" s="936"/>
      <c r="J10" s="936"/>
      <c r="K10" s="937"/>
      <c r="L10" s="856"/>
    </row>
    <row r="11" spans="1:12" ht="12.75" customHeight="1">
      <c r="A11" s="938" t="s">
        <v>47</v>
      </c>
      <c r="B11" s="938" t="s">
        <v>56</v>
      </c>
      <c r="C11" s="862">
        <v>15006000</v>
      </c>
      <c r="D11" s="864">
        <v>0</v>
      </c>
      <c r="E11" s="865"/>
      <c r="F11" s="868">
        <v>15006000</v>
      </c>
      <c r="G11" s="885" t="s">
        <v>465</v>
      </c>
      <c r="H11" s="912"/>
      <c r="I11" s="912"/>
      <c r="J11" s="912"/>
      <c r="K11" s="913"/>
      <c r="L11" s="940" t="s">
        <v>467</v>
      </c>
    </row>
    <row r="12" spans="1:12" ht="19.5" customHeight="1">
      <c r="A12" s="850"/>
      <c r="B12" s="939"/>
      <c r="C12" s="863"/>
      <c r="D12" s="866"/>
      <c r="E12" s="867"/>
      <c r="F12" s="863"/>
      <c r="G12" s="914"/>
      <c r="H12" s="915"/>
      <c r="I12" s="915"/>
      <c r="J12" s="915"/>
      <c r="K12" s="916"/>
      <c r="L12" s="941"/>
    </row>
    <row r="13" spans="1:13" ht="51.75" customHeight="1">
      <c r="A13" s="787">
        <v>150</v>
      </c>
      <c r="B13" s="787">
        <v>15011</v>
      </c>
      <c r="C13" s="790">
        <v>5997.21</v>
      </c>
      <c r="D13" s="869" t="s">
        <v>442</v>
      </c>
      <c r="E13" s="870"/>
      <c r="F13" s="789">
        <v>5661.34</v>
      </c>
      <c r="G13" s="914" t="s">
        <v>451</v>
      </c>
      <c r="H13" s="915"/>
      <c r="I13" s="915"/>
      <c r="J13" s="915"/>
      <c r="K13" s="916"/>
      <c r="L13" s="792" t="s">
        <v>467</v>
      </c>
      <c r="M13" s="60"/>
    </row>
    <row r="14" spans="1:12" ht="12.75">
      <c r="A14" s="849">
        <v>600</v>
      </c>
      <c r="B14" s="849">
        <v>60095</v>
      </c>
      <c r="C14" s="868">
        <v>0</v>
      </c>
      <c r="D14" s="864" t="s">
        <v>445</v>
      </c>
      <c r="E14" s="874"/>
      <c r="F14" s="868">
        <v>651017.63</v>
      </c>
      <c r="G14" s="885" t="s">
        <v>418</v>
      </c>
      <c r="H14" s="886"/>
      <c r="I14" s="886"/>
      <c r="J14" s="886"/>
      <c r="K14" s="887"/>
      <c r="L14" s="940" t="s">
        <v>467</v>
      </c>
    </row>
    <row r="15" spans="1:12" ht="12.75">
      <c r="A15" s="850"/>
      <c r="B15" s="850"/>
      <c r="C15" s="863"/>
      <c r="D15" s="875"/>
      <c r="E15" s="876"/>
      <c r="F15" s="863"/>
      <c r="G15" s="888"/>
      <c r="H15" s="889"/>
      <c r="I15" s="889"/>
      <c r="J15" s="889"/>
      <c r="K15" s="890"/>
      <c r="L15" s="941"/>
    </row>
    <row r="16" spans="1:12" ht="12.75">
      <c r="A16" s="849">
        <v>750</v>
      </c>
      <c r="B16" s="849">
        <v>75075</v>
      </c>
      <c r="C16" s="868">
        <v>0</v>
      </c>
      <c r="D16" s="864" t="s">
        <v>443</v>
      </c>
      <c r="E16" s="874"/>
      <c r="F16" s="868">
        <v>72250.79</v>
      </c>
      <c r="G16" s="900" t="s">
        <v>456</v>
      </c>
      <c r="H16" s="901"/>
      <c r="I16" s="901"/>
      <c r="J16" s="901"/>
      <c r="K16" s="902"/>
      <c r="L16" s="940" t="s">
        <v>468</v>
      </c>
    </row>
    <row r="17" spans="1:12" ht="12.75">
      <c r="A17" s="851"/>
      <c r="B17" s="851"/>
      <c r="C17" s="871"/>
      <c r="D17" s="875"/>
      <c r="E17" s="876"/>
      <c r="F17" s="871"/>
      <c r="G17" s="903"/>
      <c r="H17" s="904"/>
      <c r="I17" s="904"/>
      <c r="J17" s="904"/>
      <c r="K17" s="905"/>
      <c r="L17" s="942"/>
    </row>
    <row r="18" spans="1:12" ht="12.75">
      <c r="A18" s="851"/>
      <c r="B18" s="851"/>
      <c r="C18" s="871"/>
      <c r="D18" s="864" t="s">
        <v>446</v>
      </c>
      <c r="E18" s="874"/>
      <c r="F18" s="871"/>
      <c r="G18" s="903"/>
      <c r="H18" s="904"/>
      <c r="I18" s="904"/>
      <c r="J18" s="904"/>
      <c r="K18" s="905"/>
      <c r="L18" s="942"/>
    </row>
    <row r="19" spans="1:12" ht="12.75">
      <c r="A19" s="850"/>
      <c r="B19" s="850"/>
      <c r="C19" s="863"/>
      <c r="D19" s="875"/>
      <c r="E19" s="876"/>
      <c r="F19" s="863"/>
      <c r="G19" s="906"/>
      <c r="H19" s="907"/>
      <c r="I19" s="907"/>
      <c r="J19" s="907"/>
      <c r="K19" s="908"/>
      <c r="L19" s="941"/>
    </row>
    <row r="20" spans="1:12" ht="12.75">
      <c r="A20" s="849">
        <v>750</v>
      </c>
      <c r="B20" s="849">
        <v>75095</v>
      </c>
      <c r="C20" s="862">
        <v>12579.04</v>
      </c>
      <c r="D20" s="864" t="s">
        <v>449</v>
      </c>
      <c r="E20" s="874"/>
      <c r="F20" s="868">
        <v>0</v>
      </c>
      <c r="G20" s="885" t="s">
        <v>453</v>
      </c>
      <c r="H20" s="886"/>
      <c r="I20" s="886"/>
      <c r="J20" s="886"/>
      <c r="K20" s="887"/>
      <c r="L20" s="940" t="s">
        <v>467</v>
      </c>
    </row>
    <row r="21" spans="1:12" ht="27" customHeight="1">
      <c r="A21" s="850"/>
      <c r="B21" s="850"/>
      <c r="C21" s="863"/>
      <c r="D21" s="875"/>
      <c r="E21" s="876"/>
      <c r="F21" s="863"/>
      <c r="G21" s="888"/>
      <c r="H21" s="889"/>
      <c r="I21" s="889"/>
      <c r="J21" s="889"/>
      <c r="K21" s="890"/>
      <c r="L21" s="941"/>
    </row>
    <row r="22" spans="1:12" ht="25.5" customHeight="1">
      <c r="A22" s="788">
        <v>852</v>
      </c>
      <c r="B22" s="788">
        <v>85295</v>
      </c>
      <c r="C22" s="602">
        <v>0</v>
      </c>
      <c r="D22" s="869" t="s">
        <v>448</v>
      </c>
      <c r="E22" s="870"/>
      <c r="F22" s="601">
        <v>4980.08</v>
      </c>
      <c r="G22" s="909" t="s">
        <v>452</v>
      </c>
      <c r="H22" s="910"/>
      <c r="I22" s="910"/>
      <c r="J22" s="910"/>
      <c r="K22" s="911"/>
      <c r="L22" s="791" t="s">
        <v>468</v>
      </c>
    </row>
    <row r="23" spans="1:12" ht="12.75">
      <c r="A23" s="849">
        <v>801</v>
      </c>
      <c r="B23" s="849">
        <v>80195</v>
      </c>
      <c r="C23" s="862">
        <v>125465</v>
      </c>
      <c r="D23" s="864">
        <v>0</v>
      </c>
      <c r="E23" s="865"/>
      <c r="F23" s="868">
        <v>125465</v>
      </c>
      <c r="G23" s="885" t="s">
        <v>464</v>
      </c>
      <c r="H23" s="912"/>
      <c r="I23" s="912"/>
      <c r="J23" s="912"/>
      <c r="K23" s="913"/>
      <c r="L23" s="940" t="s">
        <v>468</v>
      </c>
    </row>
    <row r="24" spans="1:12" ht="12.75">
      <c r="A24" s="850"/>
      <c r="B24" s="850"/>
      <c r="C24" s="863"/>
      <c r="D24" s="866"/>
      <c r="E24" s="867"/>
      <c r="F24" s="863"/>
      <c r="G24" s="914"/>
      <c r="H24" s="915"/>
      <c r="I24" s="915"/>
      <c r="J24" s="915"/>
      <c r="K24" s="916"/>
      <c r="L24" s="941"/>
    </row>
    <row r="25" spans="1:12" ht="12.75">
      <c r="A25" s="849">
        <v>853</v>
      </c>
      <c r="B25" s="849">
        <v>85395</v>
      </c>
      <c r="C25" s="862">
        <v>74998</v>
      </c>
      <c r="D25" s="917" t="s">
        <v>444</v>
      </c>
      <c r="E25" s="918"/>
      <c r="F25" s="868">
        <v>75267.58</v>
      </c>
      <c r="G25" s="891" t="s">
        <v>457</v>
      </c>
      <c r="H25" s="892"/>
      <c r="I25" s="892"/>
      <c r="J25" s="892"/>
      <c r="K25" s="893"/>
      <c r="L25" s="940" t="s">
        <v>468</v>
      </c>
    </row>
    <row r="26" spans="1:12" ht="12.75">
      <c r="A26" s="850"/>
      <c r="B26" s="850"/>
      <c r="C26" s="863"/>
      <c r="D26" s="919"/>
      <c r="E26" s="920"/>
      <c r="F26" s="863"/>
      <c r="G26" s="897"/>
      <c r="H26" s="898"/>
      <c r="I26" s="898"/>
      <c r="J26" s="898"/>
      <c r="K26" s="899"/>
      <c r="L26" s="941"/>
    </row>
    <row r="27" spans="1:12" ht="12.75">
      <c r="A27" s="849">
        <v>900</v>
      </c>
      <c r="B27" s="849">
        <v>90002</v>
      </c>
      <c r="C27" s="868">
        <v>0</v>
      </c>
      <c r="D27" s="864" t="s">
        <v>447</v>
      </c>
      <c r="E27" s="874"/>
      <c r="F27" s="868">
        <v>44206.93</v>
      </c>
      <c r="G27" s="885" t="s">
        <v>454</v>
      </c>
      <c r="H27" s="886"/>
      <c r="I27" s="886"/>
      <c r="J27" s="886"/>
      <c r="K27" s="887"/>
      <c r="L27" s="940" t="s">
        <v>468</v>
      </c>
    </row>
    <row r="28" spans="1:12" ht="12.75">
      <c r="A28" s="850"/>
      <c r="B28" s="850"/>
      <c r="C28" s="863"/>
      <c r="D28" s="875"/>
      <c r="E28" s="876"/>
      <c r="F28" s="863"/>
      <c r="G28" s="888"/>
      <c r="H28" s="889"/>
      <c r="I28" s="889"/>
      <c r="J28" s="889"/>
      <c r="K28" s="890"/>
      <c r="L28" s="941"/>
    </row>
    <row r="29" spans="1:12" ht="12.75">
      <c r="A29" s="849">
        <v>921</v>
      </c>
      <c r="B29" s="849">
        <v>92105</v>
      </c>
      <c r="C29" s="868">
        <v>0</v>
      </c>
      <c r="D29" s="864" t="s">
        <v>450</v>
      </c>
      <c r="E29" s="874"/>
      <c r="F29" s="868">
        <v>16333.17</v>
      </c>
      <c r="G29" s="891" t="s">
        <v>455</v>
      </c>
      <c r="H29" s="892"/>
      <c r="I29" s="892"/>
      <c r="J29" s="892"/>
      <c r="K29" s="893"/>
      <c r="L29" s="940" t="s">
        <v>468</v>
      </c>
    </row>
    <row r="30" spans="1:12" ht="13.5" thickBot="1">
      <c r="A30" s="851"/>
      <c r="B30" s="851"/>
      <c r="C30" s="871"/>
      <c r="D30" s="877"/>
      <c r="E30" s="878"/>
      <c r="F30" s="871"/>
      <c r="G30" s="894"/>
      <c r="H30" s="895"/>
      <c r="I30" s="895"/>
      <c r="J30" s="895"/>
      <c r="K30" s="896"/>
      <c r="L30" s="942"/>
    </row>
    <row r="31" spans="1:12" ht="12.75" customHeight="1">
      <c r="A31" s="872" t="s">
        <v>95</v>
      </c>
      <c r="B31" s="852"/>
      <c r="C31" s="879">
        <v>15225039.25</v>
      </c>
      <c r="D31" s="881" t="s">
        <v>459</v>
      </c>
      <c r="E31" s="882"/>
      <c r="F31" s="860">
        <v>16001182.52</v>
      </c>
      <c r="G31" s="943" t="s">
        <v>469</v>
      </c>
      <c r="H31" s="944"/>
      <c r="I31" s="944"/>
      <c r="J31" s="944"/>
      <c r="K31" s="944"/>
      <c r="L31" s="945"/>
    </row>
    <row r="32" spans="1:12" ht="25.5" customHeight="1" thickBot="1">
      <c r="A32" s="873"/>
      <c r="B32" s="853"/>
      <c r="C32" s="880"/>
      <c r="D32" s="883"/>
      <c r="E32" s="884"/>
      <c r="F32" s="861"/>
      <c r="G32" s="946"/>
      <c r="H32" s="947"/>
      <c r="I32" s="947"/>
      <c r="J32" s="947"/>
      <c r="K32" s="947"/>
      <c r="L32" s="948"/>
    </row>
    <row r="33" spans="1:4" ht="12.75">
      <c r="A33" s="177"/>
      <c r="B33" s="177"/>
      <c r="C33" s="177"/>
      <c r="D33" s="785"/>
    </row>
    <row r="38" spans="10:11" ht="12.75">
      <c r="J38" s="800" t="s">
        <v>476</v>
      </c>
      <c r="K38" s="801"/>
    </row>
    <row r="39" spans="10:11" ht="12.75">
      <c r="J39" s="801"/>
      <c r="K39" s="801"/>
    </row>
    <row r="40" spans="10:11" ht="12.75">
      <c r="J40" s="801"/>
      <c r="K40" s="801"/>
    </row>
  </sheetData>
  <sheetProtection/>
  <mergeCells count="77">
    <mergeCell ref="L27:L28"/>
    <mergeCell ref="L29:L30"/>
    <mergeCell ref="G31:L32"/>
    <mergeCell ref="L11:L12"/>
    <mergeCell ref="L14:L15"/>
    <mergeCell ref="L16:L19"/>
    <mergeCell ref="L20:L21"/>
    <mergeCell ref="L23:L24"/>
    <mergeCell ref="F16:F19"/>
    <mergeCell ref="L8:L10"/>
    <mergeCell ref="C25:C26"/>
    <mergeCell ref="A14:A15"/>
    <mergeCell ref="G13:K13"/>
    <mergeCell ref="C14:C15"/>
    <mergeCell ref="D14:E15"/>
    <mergeCell ref="G14:K15"/>
    <mergeCell ref="L25:L26"/>
    <mergeCell ref="F20:F21"/>
    <mergeCell ref="H2:J2"/>
    <mergeCell ref="A5:K6"/>
    <mergeCell ref="A8:A10"/>
    <mergeCell ref="D8:E10"/>
    <mergeCell ref="G8:K10"/>
    <mergeCell ref="G11:K12"/>
    <mergeCell ref="A11:A12"/>
    <mergeCell ref="B11:B12"/>
    <mergeCell ref="F11:F12"/>
    <mergeCell ref="F29:F30"/>
    <mergeCell ref="A20:A21"/>
    <mergeCell ref="A25:A26"/>
    <mergeCell ref="D16:E17"/>
    <mergeCell ref="D20:E21"/>
    <mergeCell ref="D25:E26"/>
    <mergeCell ref="C20:C21"/>
    <mergeCell ref="C27:C28"/>
    <mergeCell ref="C29:C30"/>
    <mergeCell ref="B25:B26"/>
    <mergeCell ref="D31:E32"/>
    <mergeCell ref="G27:K28"/>
    <mergeCell ref="G29:K30"/>
    <mergeCell ref="G20:K21"/>
    <mergeCell ref="G25:K26"/>
    <mergeCell ref="D18:E19"/>
    <mergeCell ref="F27:F28"/>
    <mergeCell ref="G16:K19"/>
    <mergeCell ref="G22:K22"/>
    <mergeCell ref="G23:K24"/>
    <mergeCell ref="A27:A28"/>
    <mergeCell ref="A29:A30"/>
    <mergeCell ref="A31:A32"/>
    <mergeCell ref="D27:E28"/>
    <mergeCell ref="D29:E30"/>
    <mergeCell ref="D13:E13"/>
    <mergeCell ref="B16:B19"/>
    <mergeCell ref="B20:B21"/>
    <mergeCell ref="B23:B24"/>
    <mergeCell ref="C31:C32"/>
    <mergeCell ref="F14:F15"/>
    <mergeCell ref="F25:F26"/>
    <mergeCell ref="A23:A24"/>
    <mergeCell ref="C23:C24"/>
    <mergeCell ref="D23:E24"/>
    <mergeCell ref="B14:B15"/>
    <mergeCell ref="F23:F24"/>
    <mergeCell ref="D22:E22"/>
    <mergeCell ref="C16:C19"/>
    <mergeCell ref="A16:A19"/>
    <mergeCell ref="J38:K40"/>
    <mergeCell ref="B27:B28"/>
    <mergeCell ref="B29:B30"/>
    <mergeCell ref="B31:B32"/>
    <mergeCell ref="C8:C10"/>
    <mergeCell ref="F8:F10"/>
    <mergeCell ref="B8:B10"/>
    <mergeCell ref="F31:F32"/>
    <mergeCell ref="C11:C12"/>
    <mergeCell ref="D11:E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40"/>
  <sheetViews>
    <sheetView zoomScalePageLayoutView="0" workbookViewId="0" topLeftCell="A10">
      <selection activeCell="G32" sqref="G32:H34"/>
    </sheetView>
  </sheetViews>
  <sheetFormatPr defaultColWidth="9.140625" defaultRowHeight="12.75"/>
  <cols>
    <col min="1" max="1" width="8.140625" style="2" customWidth="1"/>
    <col min="2" max="2" width="8.8515625" style="2" customWidth="1"/>
    <col min="3" max="3" width="34.28125" style="1" customWidth="1"/>
    <col min="4" max="4" width="14.28125" style="1" customWidth="1"/>
    <col min="5" max="5" width="14.8515625" style="1" customWidth="1"/>
    <col min="6" max="6" width="7.140625" style="1" customWidth="1"/>
    <col min="7" max="8" width="15.00390625" style="1" customWidth="1"/>
    <col min="9" max="9" width="6.7109375" style="1" customWidth="1"/>
    <col min="10" max="16384" width="9.140625" style="1" customWidth="1"/>
  </cols>
  <sheetData>
    <row r="1" spans="8:9" ht="12.75">
      <c r="H1" s="956" t="s">
        <v>34</v>
      </c>
      <c r="I1" s="956"/>
    </row>
    <row r="2" spans="8:9" ht="12.75">
      <c r="H2" s="439"/>
      <c r="I2" s="439"/>
    </row>
    <row r="3" spans="1:9" ht="45.75" customHeight="1">
      <c r="A3" s="957" t="s">
        <v>398</v>
      </c>
      <c r="B3" s="958"/>
      <c r="C3" s="958"/>
      <c r="D3" s="958"/>
      <c r="E3" s="958"/>
      <c r="F3" s="958"/>
      <c r="G3" s="958"/>
      <c r="H3" s="958"/>
      <c r="I3" s="958"/>
    </row>
    <row r="4" spans="1:9" ht="18" customHeight="1" thickBot="1">
      <c r="A4" s="26"/>
      <c r="B4" s="27"/>
      <c r="C4" s="27"/>
      <c r="D4" s="27"/>
      <c r="E4" s="27"/>
      <c r="F4" s="27"/>
      <c r="G4" s="27"/>
      <c r="H4" s="27"/>
      <c r="I4" s="27"/>
    </row>
    <row r="5" spans="1:9" s="2" customFormat="1" ht="12.75">
      <c r="A5" s="830" t="s">
        <v>36</v>
      </c>
      <c r="B5" s="817" t="s">
        <v>41</v>
      </c>
      <c r="C5" s="817" t="s">
        <v>45</v>
      </c>
      <c r="D5" s="817" t="s">
        <v>43</v>
      </c>
      <c r="E5" s="817"/>
      <c r="F5" s="817"/>
      <c r="G5" s="817" t="s">
        <v>42</v>
      </c>
      <c r="H5" s="817"/>
      <c r="I5" s="839"/>
    </row>
    <row r="6" spans="1:9" s="2" customFormat="1" ht="26.25" thickBot="1">
      <c r="A6" s="952"/>
      <c r="B6" s="953"/>
      <c r="C6" s="953"/>
      <c r="D6" s="682" t="s">
        <v>0</v>
      </c>
      <c r="E6" s="682" t="s">
        <v>1</v>
      </c>
      <c r="F6" s="682" t="s">
        <v>2</v>
      </c>
      <c r="G6" s="682" t="s">
        <v>0</v>
      </c>
      <c r="H6" s="682" t="s">
        <v>1</v>
      </c>
      <c r="I6" s="683" t="s">
        <v>2</v>
      </c>
    </row>
    <row r="7" spans="1:9" s="2" customFormat="1" ht="12.75">
      <c r="A7" s="680">
        <v>1</v>
      </c>
      <c r="B7" s="315">
        <v>2</v>
      </c>
      <c r="C7" s="315">
        <v>3</v>
      </c>
      <c r="D7" s="315">
        <v>4</v>
      </c>
      <c r="E7" s="315">
        <v>5</v>
      </c>
      <c r="F7" s="315">
        <v>6</v>
      </c>
      <c r="G7" s="315">
        <v>7</v>
      </c>
      <c r="H7" s="315">
        <v>8</v>
      </c>
      <c r="I7" s="681">
        <v>9</v>
      </c>
    </row>
    <row r="8" spans="1:9" s="2" customFormat="1" ht="12.75">
      <c r="A8" s="326" t="s">
        <v>47</v>
      </c>
      <c r="B8" s="493"/>
      <c r="C8" s="328" t="s">
        <v>49</v>
      </c>
      <c r="D8" s="329">
        <v>335722.78</v>
      </c>
      <c r="E8" s="329">
        <v>335722.78</v>
      </c>
      <c r="F8" s="325">
        <f aca="true" t="shared" si="0" ref="F8:F27">E8/D8*100</f>
        <v>100</v>
      </c>
      <c r="G8" s="329">
        <v>335722.78</v>
      </c>
      <c r="H8" s="329">
        <v>335722.78</v>
      </c>
      <c r="I8" s="330">
        <f>H8/G8*100</f>
        <v>100</v>
      </c>
    </row>
    <row r="9" spans="1:9" s="2" customFormat="1" ht="12.75">
      <c r="A9" s="334"/>
      <c r="B9" s="7" t="s">
        <v>48</v>
      </c>
      <c r="C9" s="9" t="s">
        <v>3</v>
      </c>
      <c r="D9" s="323">
        <v>335722.78</v>
      </c>
      <c r="E9" s="323">
        <v>335722.78</v>
      </c>
      <c r="F9" s="533">
        <f t="shared" si="0"/>
        <v>100</v>
      </c>
      <c r="G9" s="323">
        <v>335722.78</v>
      </c>
      <c r="H9" s="323">
        <v>335722.78</v>
      </c>
      <c r="I9" s="324">
        <f>H9/G9*100</f>
        <v>100</v>
      </c>
    </row>
    <row r="10" spans="1:9" ht="12.75">
      <c r="A10" s="331">
        <v>750</v>
      </c>
      <c r="B10" s="332"/>
      <c r="C10" s="328" t="s">
        <v>4</v>
      </c>
      <c r="D10" s="329">
        <v>62633</v>
      </c>
      <c r="E10" s="329">
        <v>62633</v>
      </c>
      <c r="F10" s="325">
        <f t="shared" si="0"/>
        <v>100</v>
      </c>
      <c r="G10" s="329">
        <v>62633</v>
      </c>
      <c r="H10" s="329">
        <v>62633</v>
      </c>
      <c r="I10" s="330">
        <f>H10/G10*100</f>
        <v>100</v>
      </c>
    </row>
    <row r="11" spans="1:9" ht="12.75">
      <c r="A11" s="331"/>
      <c r="B11" s="7">
        <v>75011</v>
      </c>
      <c r="C11" s="9" t="s">
        <v>80</v>
      </c>
      <c r="D11" s="323">
        <v>62633</v>
      </c>
      <c r="E11" s="323">
        <v>62633</v>
      </c>
      <c r="F11" s="533">
        <f t="shared" si="0"/>
        <v>100</v>
      </c>
      <c r="G11" s="323">
        <v>62633</v>
      </c>
      <c r="H11" s="323">
        <v>62633</v>
      </c>
      <c r="I11" s="324">
        <f aca="true" t="shared" si="1" ref="I11:I27">H11/G11*100</f>
        <v>100</v>
      </c>
    </row>
    <row r="12" spans="1:9" ht="51">
      <c r="A12" s="331">
        <v>751</v>
      </c>
      <c r="B12" s="332"/>
      <c r="C12" s="328" t="s">
        <v>44</v>
      </c>
      <c r="D12" s="329">
        <v>98871</v>
      </c>
      <c r="E12" s="329">
        <v>95690.6</v>
      </c>
      <c r="F12" s="325">
        <f t="shared" si="0"/>
        <v>96.78328326809682</v>
      </c>
      <c r="G12" s="329">
        <v>98871</v>
      </c>
      <c r="H12" s="329">
        <v>95690.6</v>
      </c>
      <c r="I12" s="330">
        <f t="shared" si="1"/>
        <v>96.78328326809682</v>
      </c>
    </row>
    <row r="13" spans="1:9" ht="25.5">
      <c r="A13" s="949"/>
      <c r="B13" s="10">
        <v>75101</v>
      </c>
      <c r="C13" s="11" t="s">
        <v>5</v>
      </c>
      <c r="D13" s="22">
        <v>1639</v>
      </c>
      <c r="E13" s="22">
        <v>1639</v>
      </c>
      <c r="F13" s="325">
        <f>E13/D13*100</f>
        <v>100</v>
      </c>
      <c r="G13" s="22">
        <v>1639</v>
      </c>
      <c r="H13" s="22">
        <v>1639</v>
      </c>
      <c r="I13" s="330">
        <f>H13/G13*100</f>
        <v>100</v>
      </c>
    </row>
    <row r="14" spans="1:9" ht="63.75">
      <c r="A14" s="950"/>
      <c r="B14" s="10">
        <v>75109</v>
      </c>
      <c r="C14" s="11" t="s">
        <v>432</v>
      </c>
      <c r="D14" s="22">
        <v>69827</v>
      </c>
      <c r="E14" s="22">
        <v>66646.9</v>
      </c>
      <c r="F14" s="325">
        <f>E14/D14*100</f>
        <v>95.44574448279319</v>
      </c>
      <c r="G14" s="22">
        <v>69827</v>
      </c>
      <c r="H14" s="22">
        <v>66646.9</v>
      </c>
      <c r="I14" s="330">
        <f>H14/G14*100</f>
        <v>95.44574448279319</v>
      </c>
    </row>
    <row r="15" spans="1:9" ht="12.75">
      <c r="A15" s="951"/>
      <c r="B15" s="10">
        <v>75113</v>
      </c>
      <c r="C15" s="11" t="s">
        <v>269</v>
      </c>
      <c r="D15" s="22">
        <v>27405</v>
      </c>
      <c r="E15" s="22">
        <v>27404.7</v>
      </c>
      <c r="F15" s="325">
        <f t="shared" si="0"/>
        <v>99.99890530925015</v>
      </c>
      <c r="G15" s="22">
        <v>27405</v>
      </c>
      <c r="H15" s="22">
        <v>27404.7</v>
      </c>
      <c r="I15" s="330">
        <f t="shared" si="1"/>
        <v>99.99890530925015</v>
      </c>
    </row>
    <row r="16" spans="1:9" ht="12.75">
      <c r="A16" s="331">
        <v>752</v>
      </c>
      <c r="B16" s="529"/>
      <c r="C16" s="531" t="s">
        <v>236</v>
      </c>
      <c r="D16" s="532">
        <v>500</v>
      </c>
      <c r="E16" s="532">
        <v>500</v>
      </c>
      <c r="F16" s="325">
        <f t="shared" si="0"/>
        <v>100</v>
      </c>
      <c r="G16" s="532">
        <v>500</v>
      </c>
      <c r="H16" s="532">
        <v>500</v>
      </c>
      <c r="I16" s="330">
        <f t="shared" si="1"/>
        <v>100</v>
      </c>
    </row>
    <row r="17" spans="1:9" ht="12.75">
      <c r="A17" s="331"/>
      <c r="B17" s="10">
        <v>75212</v>
      </c>
      <c r="C17" s="11" t="s">
        <v>270</v>
      </c>
      <c r="D17" s="22">
        <v>500</v>
      </c>
      <c r="E17" s="22">
        <v>500</v>
      </c>
      <c r="F17" s="533">
        <f t="shared" si="0"/>
        <v>100</v>
      </c>
      <c r="G17" s="22">
        <v>500</v>
      </c>
      <c r="H17" s="22">
        <v>500</v>
      </c>
      <c r="I17" s="330">
        <f t="shared" si="1"/>
        <v>100</v>
      </c>
    </row>
    <row r="18" spans="1:9" ht="25.5">
      <c r="A18" s="331">
        <v>754</v>
      </c>
      <c r="B18" s="529"/>
      <c r="C18" s="531" t="s">
        <v>82</v>
      </c>
      <c r="D18" s="532">
        <v>400</v>
      </c>
      <c r="E18" s="532">
        <v>0</v>
      </c>
      <c r="F18" s="325">
        <f t="shared" si="0"/>
        <v>0</v>
      </c>
      <c r="G18" s="532">
        <v>400</v>
      </c>
      <c r="H18" s="532">
        <v>0</v>
      </c>
      <c r="I18" s="330">
        <f t="shared" si="1"/>
        <v>0</v>
      </c>
    </row>
    <row r="19" spans="1:9" ht="12.75">
      <c r="A19" s="331"/>
      <c r="B19" s="10">
        <v>75414</v>
      </c>
      <c r="C19" s="11" t="s">
        <v>271</v>
      </c>
      <c r="D19" s="22">
        <v>400</v>
      </c>
      <c r="E19" s="22">
        <v>0</v>
      </c>
      <c r="F19" s="533">
        <f t="shared" si="0"/>
        <v>0</v>
      </c>
      <c r="G19" s="22">
        <v>400</v>
      </c>
      <c r="H19" s="22">
        <v>0</v>
      </c>
      <c r="I19" s="330">
        <f t="shared" si="1"/>
        <v>0</v>
      </c>
    </row>
    <row r="20" spans="1:9" ht="12.75">
      <c r="A20" s="331">
        <v>801</v>
      </c>
      <c r="B20" s="10"/>
      <c r="C20" s="531" t="s">
        <v>51</v>
      </c>
      <c r="D20" s="532">
        <v>9490</v>
      </c>
      <c r="E20" s="532">
        <v>9042.25</v>
      </c>
      <c r="F20" s="325">
        <f t="shared" si="0"/>
        <v>95.28187565858799</v>
      </c>
      <c r="G20" s="532">
        <v>9490</v>
      </c>
      <c r="H20" s="532">
        <v>9042.25</v>
      </c>
      <c r="I20" s="330">
        <f t="shared" si="1"/>
        <v>95.28187565858799</v>
      </c>
    </row>
    <row r="21" spans="1:9" ht="12.75">
      <c r="A21" s="331"/>
      <c r="B21" s="10">
        <v>80101</v>
      </c>
      <c r="C21" s="11" t="s">
        <v>412</v>
      </c>
      <c r="D21" s="22">
        <v>9490</v>
      </c>
      <c r="E21" s="22">
        <v>9042.25</v>
      </c>
      <c r="F21" s="533">
        <f t="shared" si="0"/>
        <v>95.28187565858799</v>
      </c>
      <c r="G21" s="22">
        <v>9490</v>
      </c>
      <c r="H21" s="22">
        <v>9042.25</v>
      </c>
      <c r="I21" s="324">
        <f t="shared" si="1"/>
        <v>95.28187565858799</v>
      </c>
    </row>
    <row r="22" spans="1:9" ht="12.75">
      <c r="A22" s="335">
        <v>852</v>
      </c>
      <c r="B22" s="327"/>
      <c r="C22" s="328" t="s">
        <v>53</v>
      </c>
      <c r="D22" s="329">
        <v>2461337</v>
      </c>
      <c r="E22" s="329">
        <v>2432807.15</v>
      </c>
      <c r="F22" s="325">
        <f t="shared" si="0"/>
        <v>98.8408799770206</v>
      </c>
      <c r="G22" s="329">
        <v>2461337</v>
      </c>
      <c r="H22" s="329">
        <v>2432807.15</v>
      </c>
      <c r="I22" s="330">
        <f t="shared" si="1"/>
        <v>98.8408799770206</v>
      </c>
    </row>
    <row r="23" spans="1:9" ht="51">
      <c r="A23" s="322"/>
      <c r="B23" s="7">
        <v>85212</v>
      </c>
      <c r="C23" s="779" t="s">
        <v>122</v>
      </c>
      <c r="D23" s="19">
        <v>2398979</v>
      </c>
      <c r="E23" s="323">
        <v>2371613.95</v>
      </c>
      <c r="F23" s="533">
        <f t="shared" si="0"/>
        <v>98.85930431237622</v>
      </c>
      <c r="G23" s="19">
        <v>2398979</v>
      </c>
      <c r="H23" s="323">
        <v>2371613.95</v>
      </c>
      <c r="I23" s="324">
        <f t="shared" si="1"/>
        <v>98.85930431237622</v>
      </c>
    </row>
    <row r="24" spans="1:9" ht="89.25">
      <c r="A24" s="322"/>
      <c r="B24" s="28">
        <v>85213</v>
      </c>
      <c r="C24" s="780" t="s">
        <v>195</v>
      </c>
      <c r="D24" s="321">
        <v>2492</v>
      </c>
      <c r="E24" s="426">
        <v>2347.2</v>
      </c>
      <c r="F24" s="325">
        <f>E24/D24*100</f>
        <v>94.18940609951845</v>
      </c>
      <c r="G24" s="321">
        <v>2492</v>
      </c>
      <c r="H24" s="321">
        <v>2347.2</v>
      </c>
      <c r="I24" s="324">
        <f>H24/G24*100</f>
        <v>94.18940609951845</v>
      </c>
    </row>
    <row r="25" spans="1:9" ht="25.5">
      <c r="A25" s="322"/>
      <c r="B25" s="7">
        <v>85228</v>
      </c>
      <c r="C25" s="779" t="s">
        <v>213</v>
      </c>
      <c r="D25" s="19">
        <v>7900</v>
      </c>
      <c r="E25" s="323">
        <v>7300</v>
      </c>
      <c r="F25" s="466">
        <f>E25/D25*100</f>
        <v>92.40506329113924</v>
      </c>
      <c r="G25" s="19">
        <v>7900</v>
      </c>
      <c r="H25" s="487">
        <v>7300</v>
      </c>
      <c r="I25" s="709">
        <f>H25/G25*100</f>
        <v>92.40506329113924</v>
      </c>
    </row>
    <row r="26" spans="1:9" ht="13.5" thickBot="1">
      <c r="A26" s="29"/>
      <c r="B26" s="28">
        <v>85295</v>
      </c>
      <c r="C26" s="780" t="s">
        <v>3</v>
      </c>
      <c r="D26" s="321">
        <v>51966</v>
      </c>
      <c r="E26" s="426">
        <v>51546</v>
      </c>
      <c r="F26" s="428">
        <f t="shared" si="0"/>
        <v>99.19177924027248</v>
      </c>
      <c r="G26" s="321">
        <v>51966</v>
      </c>
      <c r="H26" s="321">
        <v>51546</v>
      </c>
      <c r="I26" s="710">
        <f t="shared" si="1"/>
        <v>99.19177924027248</v>
      </c>
    </row>
    <row r="27" spans="1:9" ht="16.5" thickBot="1">
      <c r="A27" s="959" t="s">
        <v>6</v>
      </c>
      <c r="B27" s="960"/>
      <c r="C27" s="960"/>
      <c r="D27" s="333">
        <v>2968953.78</v>
      </c>
      <c r="E27" s="427">
        <v>2936395.78</v>
      </c>
      <c r="F27" s="376">
        <f t="shared" si="0"/>
        <v>98.9033847472021</v>
      </c>
      <c r="G27" s="375">
        <v>2968953.78</v>
      </c>
      <c r="H27" s="427">
        <v>2936395.78</v>
      </c>
      <c r="I27" s="376">
        <f t="shared" si="1"/>
        <v>98.9033847472021</v>
      </c>
    </row>
    <row r="28" ht="12.75">
      <c r="C28" s="21"/>
    </row>
    <row r="30" spans="1:4" ht="12.75">
      <c r="A30" s="8"/>
      <c r="D30" s="1" t="s">
        <v>8</v>
      </c>
    </row>
    <row r="32" spans="7:8" ht="12.75">
      <c r="G32" s="800" t="s">
        <v>474</v>
      </c>
      <c r="H32" s="801"/>
    </row>
    <row r="33" spans="7:8" ht="12.75">
      <c r="G33" s="801"/>
      <c r="H33" s="801"/>
    </row>
    <row r="34" spans="7:8" ht="12.75">
      <c r="G34" s="801"/>
      <c r="H34" s="801"/>
    </row>
    <row r="35" spans="6:8" ht="12.75">
      <c r="F35" s="954"/>
      <c r="G35" s="954"/>
      <c r="H35" s="954"/>
    </row>
    <row r="38" spans="2:7" ht="12.75">
      <c r="B38" s="955"/>
      <c r="C38" s="955"/>
      <c r="D38" s="955"/>
      <c r="E38" s="955"/>
      <c r="F38" s="955"/>
      <c r="G38" s="955"/>
    </row>
    <row r="39" spans="2:7" ht="12.75">
      <c r="B39" s="955"/>
      <c r="C39" s="955"/>
      <c r="D39" s="955"/>
      <c r="E39" s="955"/>
      <c r="F39" s="955"/>
      <c r="G39" s="955"/>
    </row>
    <row r="40" spans="2:7" ht="12.75">
      <c r="B40" s="955"/>
      <c r="C40" s="955"/>
      <c r="D40" s="955"/>
      <c r="E40" s="955"/>
      <c r="F40" s="955"/>
      <c r="G40" s="955"/>
    </row>
  </sheetData>
  <sheetProtection/>
  <mergeCells count="12">
    <mergeCell ref="B38:G40"/>
    <mergeCell ref="H1:I1"/>
    <mergeCell ref="A3:I3"/>
    <mergeCell ref="D5:F5"/>
    <mergeCell ref="G5:I5"/>
    <mergeCell ref="A27:C27"/>
    <mergeCell ref="A13:A15"/>
    <mergeCell ref="A5:A6"/>
    <mergeCell ref="G32:H34"/>
    <mergeCell ref="B5:B6"/>
    <mergeCell ref="C5:C6"/>
    <mergeCell ref="F35:H35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P73"/>
  <sheetViews>
    <sheetView zoomScalePageLayoutView="0" workbookViewId="0" topLeftCell="A58">
      <selection activeCell="E71" sqref="E71:F73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10.421875" style="0" customWidth="1"/>
    <col min="4" max="4" width="42.00390625" style="0" customWidth="1"/>
    <col min="5" max="5" width="15.421875" style="0" customWidth="1"/>
    <col min="6" max="6" width="14.57421875" style="0" customWidth="1"/>
    <col min="7" max="7" width="8.57421875" style="0" customWidth="1"/>
    <col min="10" max="10" width="11.421875" style="0" customWidth="1"/>
  </cols>
  <sheetData>
    <row r="1" spans="1:7" ht="14.25">
      <c r="A1" s="70"/>
      <c r="B1" s="70"/>
      <c r="C1" s="70"/>
      <c r="D1" s="70"/>
      <c r="E1" s="71"/>
      <c r="F1" s="70"/>
      <c r="G1" s="70"/>
    </row>
    <row r="2" spans="1:7" ht="14.25">
      <c r="A2" s="70"/>
      <c r="B2" s="70"/>
      <c r="C2" s="70"/>
      <c r="D2" s="70"/>
      <c r="E2" s="71"/>
      <c r="F2" s="70"/>
      <c r="G2" s="70"/>
    </row>
    <row r="3" spans="1:7" ht="15">
      <c r="A3" s="70"/>
      <c r="B3" s="70"/>
      <c r="C3" s="70"/>
      <c r="D3" s="70"/>
      <c r="E3" s="71"/>
      <c r="F3" s="429" t="s">
        <v>86</v>
      </c>
      <c r="G3" s="430"/>
    </row>
    <row r="4" spans="1:7" ht="14.25">
      <c r="A4" s="70"/>
      <c r="B4" s="70"/>
      <c r="C4" s="70"/>
      <c r="D4" s="70"/>
      <c r="E4" s="71"/>
      <c r="F4" s="70"/>
      <c r="G4" s="70"/>
    </row>
    <row r="5" spans="1:7" ht="14.25">
      <c r="A5" s="70"/>
      <c r="B5" s="70"/>
      <c r="C5" s="70"/>
      <c r="D5" s="70"/>
      <c r="E5" s="972"/>
      <c r="F5" s="972"/>
      <c r="G5" s="70"/>
    </row>
    <row r="6" spans="1:7" ht="18">
      <c r="A6" s="962" t="s">
        <v>399</v>
      </c>
      <c r="B6" s="962"/>
      <c r="C6" s="962"/>
      <c r="D6" s="962"/>
      <c r="E6" s="962"/>
      <c r="F6" s="962"/>
      <c r="G6" s="962"/>
    </row>
    <row r="7" spans="1:7" ht="18">
      <c r="A7" s="70"/>
      <c r="B7" s="72"/>
      <c r="C7" s="72"/>
      <c r="D7" s="72"/>
      <c r="E7" s="72"/>
      <c r="F7" s="72"/>
      <c r="G7" s="72"/>
    </row>
    <row r="8" spans="1:7" ht="15" thickBot="1">
      <c r="A8" s="73"/>
      <c r="B8" s="73"/>
      <c r="C8" s="973"/>
      <c r="D8" s="973"/>
      <c r="E8" s="973"/>
      <c r="F8" s="973"/>
      <c r="G8" s="73"/>
    </row>
    <row r="9" spans="1:7" ht="12.75" customHeight="1">
      <c r="A9" s="966" t="s">
        <v>87</v>
      </c>
      <c r="B9" s="969" t="s">
        <v>36</v>
      </c>
      <c r="C9" s="969" t="s">
        <v>41</v>
      </c>
      <c r="D9" s="969" t="s">
        <v>88</v>
      </c>
      <c r="E9" s="974" t="s">
        <v>89</v>
      </c>
      <c r="F9" s="977" t="s">
        <v>1</v>
      </c>
      <c r="G9" s="963" t="s">
        <v>90</v>
      </c>
    </row>
    <row r="10" spans="1:7" ht="12.75" customHeight="1">
      <c r="A10" s="967"/>
      <c r="B10" s="970"/>
      <c r="C10" s="970"/>
      <c r="D10" s="970"/>
      <c r="E10" s="975"/>
      <c r="F10" s="978"/>
      <c r="G10" s="964"/>
    </row>
    <row r="11" spans="1:7" ht="12.75" customHeight="1">
      <c r="A11" s="967"/>
      <c r="B11" s="970"/>
      <c r="C11" s="970"/>
      <c r="D11" s="970"/>
      <c r="E11" s="975"/>
      <c r="F11" s="978"/>
      <c r="G11" s="964"/>
    </row>
    <row r="12" spans="1:7" ht="13.5" customHeight="1" thickBot="1">
      <c r="A12" s="968"/>
      <c r="B12" s="971"/>
      <c r="C12" s="971"/>
      <c r="D12" s="971"/>
      <c r="E12" s="976"/>
      <c r="F12" s="979"/>
      <c r="G12" s="965"/>
    </row>
    <row r="13" spans="1:7" ht="13.5" thickBot="1">
      <c r="A13" s="674">
        <v>1</v>
      </c>
      <c r="B13" s="675">
        <v>2</v>
      </c>
      <c r="C13" s="675">
        <v>3</v>
      </c>
      <c r="D13" s="675">
        <v>4</v>
      </c>
      <c r="E13" s="676">
        <v>5</v>
      </c>
      <c r="F13" s="675">
        <v>6</v>
      </c>
      <c r="G13" s="677">
        <v>7</v>
      </c>
    </row>
    <row r="14" spans="1:7" ht="49.5" customHeight="1">
      <c r="A14" s="158">
        <v>1</v>
      </c>
      <c r="B14" s="159" t="s">
        <v>47</v>
      </c>
      <c r="C14" s="159" t="s">
        <v>56</v>
      </c>
      <c r="D14" s="484" t="s">
        <v>391</v>
      </c>
      <c r="E14" s="485">
        <v>350000</v>
      </c>
      <c r="F14" s="485">
        <v>271338</v>
      </c>
      <c r="G14" s="81">
        <f aca="true" t="shared" si="0" ref="G14:G66">F14/E14*100</f>
        <v>77.52514285714285</v>
      </c>
    </row>
    <row r="15" spans="1:7" ht="33.75" customHeight="1">
      <c r="A15" s="739">
        <v>2</v>
      </c>
      <c r="B15" s="740" t="s">
        <v>47</v>
      </c>
      <c r="C15" s="740" t="s">
        <v>56</v>
      </c>
      <c r="D15" s="527" t="s">
        <v>242</v>
      </c>
      <c r="E15" s="528">
        <v>5000</v>
      </c>
      <c r="F15" s="528">
        <v>5000</v>
      </c>
      <c r="G15" s="81">
        <f t="shared" si="0"/>
        <v>100</v>
      </c>
    </row>
    <row r="16" spans="1:7" ht="33.75" customHeight="1">
      <c r="A16" s="739">
        <v>3</v>
      </c>
      <c r="B16" s="740" t="s">
        <v>47</v>
      </c>
      <c r="C16" s="740" t="s">
        <v>56</v>
      </c>
      <c r="D16" s="527" t="s">
        <v>243</v>
      </c>
      <c r="E16" s="528">
        <v>15000</v>
      </c>
      <c r="F16" s="528">
        <v>13684.4</v>
      </c>
      <c r="G16" s="81">
        <f t="shared" si="0"/>
        <v>91.22933333333333</v>
      </c>
    </row>
    <row r="17" spans="1:7" ht="33.75" customHeight="1">
      <c r="A17" s="739"/>
      <c r="B17" s="740" t="s">
        <v>47</v>
      </c>
      <c r="C17" s="740" t="s">
        <v>56</v>
      </c>
      <c r="D17" s="527" t="s">
        <v>415</v>
      </c>
      <c r="E17" s="528">
        <v>16000</v>
      </c>
      <c r="F17" s="528">
        <v>6451.04</v>
      </c>
      <c r="G17" s="81">
        <f t="shared" si="0"/>
        <v>40.319</v>
      </c>
    </row>
    <row r="18" spans="1:7" ht="30.75" customHeight="1">
      <c r="A18" s="739">
        <v>4</v>
      </c>
      <c r="B18" s="740" t="s">
        <v>47</v>
      </c>
      <c r="C18" s="740" t="s">
        <v>56</v>
      </c>
      <c r="D18" s="527" t="s">
        <v>394</v>
      </c>
      <c r="E18" s="528">
        <v>8000</v>
      </c>
      <c r="F18" s="528">
        <v>6503.99</v>
      </c>
      <c r="G18" s="81">
        <f t="shared" si="0"/>
        <v>81.299875</v>
      </c>
    </row>
    <row r="19" spans="1:7" ht="47.25" customHeight="1">
      <c r="A19" s="739">
        <v>5</v>
      </c>
      <c r="B19" s="740" t="s">
        <v>47</v>
      </c>
      <c r="C19" s="740" t="s">
        <v>56</v>
      </c>
      <c r="D19" s="527" t="s">
        <v>244</v>
      </c>
      <c r="E19" s="528">
        <v>100000</v>
      </c>
      <c r="F19" s="528">
        <v>2940.2</v>
      </c>
      <c r="G19" s="81">
        <f t="shared" si="0"/>
        <v>2.9402</v>
      </c>
    </row>
    <row r="20" spans="1:7" ht="34.5" customHeight="1">
      <c r="A20" s="739">
        <v>6</v>
      </c>
      <c r="B20" s="740" t="s">
        <v>47</v>
      </c>
      <c r="C20" s="740" t="s">
        <v>56</v>
      </c>
      <c r="D20" s="527" t="s">
        <v>245</v>
      </c>
      <c r="E20" s="528">
        <v>15000</v>
      </c>
      <c r="F20" s="528">
        <v>5586.17</v>
      </c>
      <c r="G20" s="81">
        <f t="shared" si="0"/>
        <v>37.24113333333333</v>
      </c>
    </row>
    <row r="21" spans="1:7" ht="36" customHeight="1">
      <c r="A21" s="739">
        <v>7</v>
      </c>
      <c r="B21" s="740" t="s">
        <v>47</v>
      </c>
      <c r="C21" s="740" t="s">
        <v>56</v>
      </c>
      <c r="D21" s="527" t="s">
        <v>246</v>
      </c>
      <c r="E21" s="528">
        <v>400000</v>
      </c>
      <c r="F21" s="528">
        <v>9000</v>
      </c>
      <c r="G21" s="81">
        <f t="shared" si="0"/>
        <v>2.25</v>
      </c>
    </row>
    <row r="22" spans="1:7" ht="36" customHeight="1">
      <c r="A22" s="739">
        <v>8</v>
      </c>
      <c r="B22" s="740" t="s">
        <v>47</v>
      </c>
      <c r="C22" s="740" t="s">
        <v>413</v>
      </c>
      <c r="D22" s="747" t="s">
        <v>414</v>
      </c>
      <c r="E22" s="528">
        <v>39550</v>
      </c>
      <c r="F22" s="528">
        <v>14472.27</v>
      </c>
      <c r="G22" s="81">
        <f t="shared" si="0"/>
        <v>36.592338811630846</v>
      </c>
    </row>
    <row r="23" spans="1:7" ht="43.5" customHeight="1">
      <c r="A23" s="739">
        <v>9</v>
      </c>
      <c r="B23" s="482" t="s">
        <v>47</v>
      </c>
      <c r="C23" s="482" t="s">
        <v>56</v>
      </c>
      <c r="D23" s="527" t="s">
        <v>247</v>
      </c>
      <c r="E23" s="528">
        <v>35000</v>
      </c>
      <c r="F23" s="528">
        <v>26350.38</v>
      </c>
      <c r="G23" s="81">
        <f t="shared" si="0"/>
        <v>75.2868</v>
      </c>
    </row>
    <row r="24" spans="1:16" ht="39.75" customHeight="1">
      <c r="A24" s="741">
        <v>10</v>
      </c>
      <c r="B24" s="482" t="s">
        <v>47</v>
      </c>
      <c r="C24" s="482" t="s">
        <v>56</v>
      </c>
      <c r="D24" s="448" t="s">
        <v>214</v>
      </c>
      <c r="E24" s="483">
        <v>15006000</v>
      </c>
      <c r="F24" s="483">
        <v>12275182.18</v>
      </c>
      <c r="G24" s="81">
        <f t="shared" si="0"/>
        <v>81.80182713581235</v>
      </c>
      <c r="J24" s="961"/>
      <c r="K24" s="961"/>
      <c r="L24" s="961"/>
      <c r="M24" s="961"/>
      <c r="N24" s="961"/>
      <c r="O24" s="961"/>
      <c r="P24" s="961"/>
    </row>
    <row r="25" spans="1:7" ht="28.5">
      <c r="A25" s="74"/>
      <c r="B25" s="75"/>
      <c r="C25" s="75"/>
      <c r="D25" s="92" t="s">
        <v>96</v>
      </c>
      <c r="E25" s="468">
        <f>SUM(E14:E24)</f>
        <v>15989550</v>
      </c>
      <c r="F25" s="742">
        <f>SUM(F14:F24)</f>
        <v>12636508.629999999</v>
      </c>
      <c r="G25" s="88">
        <f t="shared" si="0"/>
        <v>79.02979527253737</v>
      </c>
    </row>
    <row r="26" spans="1:7" ht="28.5">
      <c r="A26" s="76">
        <v>11</v>
      </c>
      <c r="B26" s="77" t="s">
        <v>91</v>
      </c>
      <c r="C26" s="77" t="s">
        <v>97</v>
      </c>
      <c r="D26" s="78" t="s">
        <v>248</v>
      </c>
      <c r="E26" s="79">
        <v>43000</v>
      </c>
      <c r="F26" s="80">
        <v>28647.91</v>
      </c>
      <c r="G26" s="81">
        <f t="shared" si="0"/>
        <v>66.6230465116279</v>
      </c>
    </row>
    <row r="27" spans="1:7" ht="60.75" customHeight="1">
      <c r="A27" s="76">
        <v>12</v>
      </c>
      <c r="B27" s="77" t="s">
        <v>91</v>
      </c>
      <c r="C27" s="77" t="s">
        <v>97</v>
      </c>
      <c r="D27" s="78" t="s">
        <v>249</v>
      </c>
      <c r="E27" s="79">
        <v>164550.51</v>
      </c>
      <c r="F27" s="80">
        <v>114951.04</v>
      </c>
      <c r="G27" s="81">
        <f t="shared" si="0"/>
        <v>69.85760177832326</v>
      </c>
    </row>
    <row r="28" spans="1:7" ht="42.75">
      <c r="A28" s="76">
        <v>13</v>
      </c>
      <c r="B28" s="77" t="s">
        <v>91</v>
      </c>
      <c r="C28" s="77" t="s">
        <v>97</v>
      </c>
      <c r="D28" s="78" t="s">
        <v>250</v>
      </c>
      <c r="E28" s="79">
        <v>100000</v>
      </c>
      <c r="F28" s="80">
        <v>0</v>
      </c>
      <c r="G28" s="81">
        <f t="shared" si="0"/>
        <v>0</v>
      </c>
    </row>
    <row r="29" spans="1:7" ht="28.5">
      <c r="A29" s="76">
        <v>14</v>
      </c>
      <c r="B29" s="77" t="s">
        <v>91</v>
      </c>
      <c r="C29" s="77" t="s">
        <v>97</v>
      </c>
      <c r="D29" s="78" t="s">
        <v>251</v>
      </c>
      <c r="E29" s="79">
        <v>107000</v>
      </c>
      <c r="F29" s="80">
        <v>101770.94</v>
      </c>
      <c r="G29" s="81">
        <f t="shared" si="0"/>
        <v>95.11302803738319</v>
      </c>
    </row>
    <row r="30" spans="1:7" ht="28.5">
      <c r="A30" s="76">
        <v>15</v>
      </c>
      <c r="B30" s="77" t="s">
        <v>91</v>
      </c>
      <c r="C30" s="77" t="s">
        <v>97</v>
      </c>
      <c r="D30" s="78" t="s">
        <v>392</v>
      </c>
      <c r="E30" s="79">
        <v>98390.91</v>
      </c>
      <c r="F30" s="80">
        <v>93430.78</v>
      </c>
      <c r="G30" s="81">
        <f t="shared" si="0"/>
        <v>94.95875177900072</v>
      </c>
    </row>
    <row r="31" spans="1:7" ht="42.75">
      <c r="A31" s="76">
        <v>16</v>
      </c>
      <c r="B31" s="77" t="s">
        <v>91</v>
      </c>
      <c r="C31" s="77" t="s">
        <v>97</v>
      </c>
      <c r="D31" s="78" t="s">
        <v>252</v>
      </c>
      <c r="E31" s="79">
        <v>157000</v>
      </c>
      <c r="F31" s="80">
        <v>152348.9</v>
      </c>
      <c r="G31" s="81">
        <f t="shared" si="0"/>
        <v>97.03751592356687</v>
      </c>
    </row>
    <row r="32" spans="1:7" ht="45.75" customHeight="1">
      <c r="A32" s="76">
        <v>17</v>
      </c>
      <c r="B32" s="77" t="s">
        <v>91</v>
      </c>
      <c r="C32" s="77" t="s">
        <v>97</v>
      </c>
      <c r="D32" s="78" t="s">
        <v>253</v>
      </c>
      <c r="E32" s="79">
        <v>227967.93</v>
      </c>
      <c r="F32" s="80">
        <v>223111.64</v>
      </c>
      <c r="G32" s="81">
        <f t="shared" si="0"/>
        <v>97.86974860893811</v>
      </c>
    </row>
    <row r="33" spans="1:7" ht="32.25" customHeight="1">
      <c r="A33" s="76">
        <v>18</v>
      </c>
      <c r="B33" s="77" t="s">
        <v>91</v>
      </c>
      <c r="C33" s="77" t="s">
        <v>97</v>
      </c>
      <c r="D33" s="78" t="s">
        <v>416</v>
      </c>
      <c r="E33" s="79">
        <v>120000</v>
      </c>
      <c r="F33" s="80">
        <v>119999.45</v>
      </c>
      <c r="G33" s="81">
        <f t="shared" si="0"/>
        <v>99.99954166666667</v>
      </c>
    </row>
    <row r="34" spans="1:7" ht="46.5" customHeight="1">
      <c r="A34" s="76">
        <v>19</v>
      </c>
      <c r="B34" s="77" t="s">
        <v>91</v>
      </c>
      <c r="C34" s="77" t="s">
        <v>417</v>
      </c>
      <c r="D34" s="78" t="s">
        <v>418</v>
      </c>
      <c r="E34" s="79">
        <v>664000</v>
      </c>
      <c r="F34" s="80">
        <v>0</v>
      </c>
      <c r="G34" s="81">
        <f t="shared" si="0"/>
        <v>0</v>
      </c>
    </row>
    <row r="35" spans="1:7" ht="14.25">
      <c r="A35" s="76">
        <v>20</v>
      </c>
      <c r="B35" s="77" t="s">
        <v>91</v>
      </c>
      <c r="C35" s="77" t="s">
        <v>97</v>
      </c>
      <c r="D35" s="378" t="s">
        <v>254</v>
      </c>
      <c r="E35" s="79">
        <v>50000</v>
      </c>
      <c r="F35" s="80">
        <v>38556.5</v>
      </c>
      <c r="G35" s="81">
        <f t="shared" si="0"/>
        <v>77.113</v>
      </c>
    </row>
    <row r="36" spans="1:7" ht="35.25" customHeight="1">
      <c r="A36" s="82"/>
      <c r="B36" s="83"/>
      <c r="C36" s="83"/>
      <c r="D36" s="86" t="s">
        <v>92</v>
      </c>
      <c r="E36" s="84">
        <f>SUM(E26:E35)</f>
        <v>1731909.35</v>
      </c>
      <c r="F36" s="468">
        <f>SUM(F26:F35)</f>
        <v>872817.1599999999</v>
      </c>
      <c r="G36" s="88">
        <f t="shared" si="0"/>
        <v>50.39623811719706</v>
      </c>
    </row>
    <row r="37" spans="1:7" ht="44.25" customHeight="1">
      <c r="A37" s="475">
        <v>21</v>
      </c>
      <c r="B37" s="730" t="s">
        <v>419</v>
      </c>
      <c r="C37" s="730" t="s">
        <v>420</v>
      </c>
      <c r="D37" s="108" t="s">
        <v>421</v>
      </c>
      <c r="E37" s="476">
        <v>20000</v>
      </c>
      <c r="F37" s="476">
        <v>700</v>
      </c>
      <c r="G37" s="81">
        <f t="shared" si="0"/>
        <v>3.5000000000000004</v>
      </c>
    </row>
    <row r="38" spans="1:7" ht="35.25" customHeight="1">
      <c r="A38" s="82"/>
      <c r="B38" s="83"/>
      <c r="C38" s="83"/>
      <c r="D38" s="86" t="s">
        <v>422</v>
      </c>
      <c r="E38" s="84">
        <v>20000</v>
      </c>
      <c r="F38" s="84">
        <v>700</v>
      </c>
      <c r="G38" s="88">
        <f t="shared" si="0"/>
        <v>3.5000000000000004</v>
      </c>
    </row>
    <row r="39" spans="1:7" ht="14.25">
      <c r="A39" s="76">
        <v>22</v>
      </c>
      <c r="B39" s="77" t="s">
        <v>227</v>
      </c>
      <c r="C39" s="77" t="s">
        <v>228</v>
      </c>
      <c r="D39" s="78" t="s">
        <v>255</v>
      </c>
      <c r="E39" s="79">
        <v>30000</v>
      </c>
      <c r="F39" s="80">
        <v>0</v>
      </c>
      <c r="G39" s="81">
        <f t="shared" si="0"/>
        <v>0</v>
      </c>
    </row>
    <row r="40" spans="1:7" ht="32.25" customHeight="1">
      <c r="A40" s="453"/>
      <c r="B40" s="85"/>
      <c r="C40" s="85"/>
      <c r="D40" s="86" t="s">
        <v>229</v>
      </c>
      <c r="E40" s="435">
        <v>30000</v>
      </c>
      <c r="F40" s="436">
        <f>SUM(F39:F39)</f>
        <v>0</v>
      </c>
      <c r="G40" s="88">
        <f t="shared" si="0"/>
        <v>0</v>
      </c>
    </row>
    <row r="41" spans="1:7" ht="32.25" customHeight="1">
      <c r="A41" s="431">
        <v>23</v>
      </c>
      <c r="B41" s="447">
        <v>754</v>
      </c>
      <c r="C41" s="101">
        <v>75412</v>
      </c>
      <c r="D41" s="432" t="s">
        <v>257</v>
      </c>
      <c r="E41" s="433">
        <v>274000</v>
      </c>
      <c r="F41" s="103">
        <v>265705.45</v>
      </c>
      <c r="G41" s="81">
        <f t="shared" si="0"/>
        <v>96.97279197080292</v>
      </c>
    </row>
    <row r="42" spans="1:7" ht="28.5">
      <c r="A42" s="431">
        <v>24</v>
      </c>
      <c r="B42" s="447">
        <v>754</v>
      </c>
      <c r="C42" s="101">
        <v>75412</v>
      </c>
      <c r="D42" s="432" t="s">
        <v>256</v>
      </c>
      <c r="E42" s="433">
        <v>88000</v>
      </c>
      <c r="F42" s="103">
        <v>87969.99</v>
      </c>
      <c r="G42" s="434">
        <f t="shared" si="0"/>
        <v>99.96589772727273</v>
      </c>
    </row>
    <row r="43" spans="1:7" ht="85.5">
      <c r="A43" s="431">
        <v>25</v>
      </c>
      <c r="B43" s="447">
        <v>754</v>
      </c>
      <c r="C43" s="101">
        <v>75412</v>
      </c>
      <c r="D43" s="432" t="s">
        <v>230</v>
      </c>
      <c r="E43" s="433">
        <v>419108.9</v>
      </c>
      <c r="F43" s="103">
        <v>413790.39</v>
      </c>
      <c r="G43" s="434">
        <f t="shared" si="0"/>
        <v>98.73099569109604</v>
      </c>
    </row>
    <row r="44" spans="1:7" ht="28.5">
      <c r="A44" s="431"/>
      <c r="B44" s="447">
        <v>754</v>
      </c>
      <c r="C44" s="101">
        <v>75412</v>
      </c>
      <c r="D44" s="432" t="s">
        <v>433</v>
      </c>
      <c r="E44" s="433">
        <v>50000</v>
      </c>
      <c r="F44" s="103">
        <v>0</v>
      </c>
      <c r="G44" s="434">
        <f t="shared" si="0"/>
        <v>0</v>
      </c>
    </row>
    <row r="45" spans="1:7" ht="71.25">
      <c r="A45" s="431">
        <v>26</v>
      </c>
      <c r="B45" s="447">
        <v>754</v>
      </c>
      <c r="C45" s="101">
        <v>75412</v>
      </c>
      <c r="D45" s="432" t="s">
        <v>260</v>
      </c>
      <c r="E45" s="433">
        <v>18500</v>
      </c>
      <c r="F45" s="103">
        <v>0</v>
      </c>
      <c r="G45" s="434">
        <f t="shared" si="0"/>
        <v>0</v>
      </c>
    </row>
    <row r="46" spans="1:7" ht="28.5">
      <c r="A46" s="431">
        <v>27</v>
      </c>
      <c r="B46" s="447">
        <v>754</v>
      </c>
      <c r="C46" s="101">
        <v>75495</v>
      </c>
      <c r="D46" s="432" t="s">
        <v>259</v>
      </c>
      <c r="E46" s="433">
        <v>20000</v>
      </c>
      <c r="F46" s="103">
        <v>19849.74</v>
      </c>
      <c r="G46" s="434">
        <f t="shared" si="0"/>
        <v>99.24870000000001</v>
      </c>
    </row>
    <row r="47" spans="1:7" ht="28.5">
      <c r="A47" s="160">
        <v>28</v>
      </c>
      <c r="B47" s="106">
        <v>754</v>
      </c>
      <c r="C47" s="105">
        <v>75495</v>
      </c>
      <c r="D47" s="108" t="s">
        <v>258</v>
      </c>
      <c r="E47" s="107">
        <v>25000</v>
      </c>
      <c r="F47" s="87">
        <v>24858.3</v>
      </c>
      <c r="G47" s="104">
        <f t="shared" si="0"/>
        <v>99.4332</v>
      </c>
    </row>
    <row r="48" spans="1:7" ht="50.25" customHeight="1">
      <c r="A48" s="161"/>
      <c r="B48" s="106"/>
      <c r="C48" s="105"/>
      <c r="D48" s="86" t="s">
        <v>231</v>
      </c>
      <c r="E48" s="110">
        <f>SUM(E41:E47)</f>
        <v>894608.9</v>
      </c>
      <c r="F48" s="109">
        <f>SUM(F41:F47)</f>
        <v>812173.8700000001</v>
      </c>
      <c r="G48" s="88">
        <f t="shared" si="0"/>
        <v>90.78535547768418</v>
      </c>
    </row>
    <row r="49" spans="1:7" ht="28.5">
      <c r="A49" s="111">
        <v>29</v>
      </c>
      <c r="B49" s="95">
        <v>801</v>
      </c>
      <c r="C49" s="96">
        <v>80101</v>
      </c>
      <c r="D49" s="97" t="s">
        <v>261</v>
      </c>
      <c r="E49" s="98">
        <v>40000</v>
      </c>
      <c r="F49" s="99">
        <v>29721.26</v>
      </c>
      <c r="G49" s="100">
        <f t="shared" si="0"/>
        <v>74.30315</v>
      </c>
    </row>
    <row r="50" spans="1:7" ht="28.5">
      <c r="A50" s="111">
        <v>30</v>
      </c>
      <c r="B50" s="318">
        <v>801</v>
      </c>
      <c r="C50" s="96">
        <v>80101</v>
      </c>
      <c r="D50" s="97" t="s">
        <v>263</v>
      </c>
      <c r="E50" s="98">
        <v>442300</v>
      </c>
      <c r="F50" s="99">
        <v>295210.52</v>
      </c>
      <c r="G50" s="100">
        <f t="shared" si="0"/>
        <v>66.74440877232648</v>
      </c>
    </row>
    <row r="51" spans="1:7" ht="28.5">
      <c r="A51" s="111">
        <v>31</v>
      </c>
      <c r="B51" s="318">
        <v>801</v>
      </c>
      <c r="C51" s="96">
        <v>80101</v>
      </c>
      <c r="D51" s="97" t="s">
        <v>264</v>
      </c>
      <c r="E51" s="98">
        <v>200000</v>
      </c>
      <c r="F51" s="99">
        <v>144066.62</v>
      </c>
      <c r="G51" s="100">
        <f t="shared" si="0"/>
        <v>72.03331</v>
      </c>
    </row>
    <row r="52" spans="1:7" ht="42.75">
      <c r="A52" s="111">
        <v>32</v>
      </c>
      <c r="B52" s="318">
        <v>801</v>
      </c>
      <c r="C52" s="96">
        <v>80103</v>
      </c>
      <c r="D52" s="97" t="s">
        <v>235</v>
      </c>
      <c r="E52" s="98">
        <v>30000</v>
      </c>
      <c r="F52" s="99">
        <v>25258.94</v>
      </c>
      <c r="G52" s="100">
        <f t="shared" si="0"/>
        <v>84.19646666666665</v>
      </c>
    </row>
    <row r="53" spans="1:7" ht="14.25">
      <c r="A53" s="111">
        <v>33</v>
      </c>
      <c r="B53" s="318">
        <v>801</v>
      </c>
      <c r="C53" s="96">
        <v>80104</v>
      </c>
      <c r="D53" s="97" t="s">
        <v>262</v>
      </c>
      <c r="E53" s="98">
        <v>12300</v>
      </c>
      <c r="F53" s="99">
        <v>12300</v>
      </c>
      <c r="G53" s="100">
        <f t="shared" si="0"/>
        <v>100</v>
      </c>
    </row>
    <row r="54" spans="1:7" ht="35.25" customHeight="1">
      <c r="A54" s="320"/>
      <c r="B54" s="319"/>
      <c r="C54" s="85"/>
      <c r="D54" s="86" t="s">
        <v>93</v>
      </c>
      <c r="E54" s="84">
        <f>SUM(E49:E53)</f>
        <v>724600</v>
      </c>
      <c r="F54" s="84">
        <f>SUM(F49:F53)</f>
        <v>506557.34</v>
      </c>
      <c r="G54" s="88">
        <f t="shared" si="0"/>
        <v>69.90854816450455</v>
      </c>
    </row>
    <row r="55" spans="1:7" ht="35.25" customHeight="1">
      <c r="A55" s="317">
        <v>34</v>
      </c>
      <c r="B55" s="469">
        <v>900</v>
      </c>
      <c r="C55" s="101">
        <v>90001</v>
      </c>
      <c r="D55" s="432" t="s">
        <v>265</v>
      </c>
      <c r="E55" s="102">
        <v>5500</v>
      </c>
      <c r="F55" s="102">
        <v>4149.5</v>
      </c>
      <c r="G55" s="434">
        <f t="shared" si="0"/>
        <v>75.44545454545455</v>
      </c>
    </row>
    <row r="56" spans="1:7" ht="35.25" customHeight="1">
      <c r="A56" s="317">
        <v>35</v>
      </c>
      <c r="B56" s="469">
        <v>900</v>
      </c>
      <c r="C56" s="101">
        <v>90001</v>
      </c>
      <c r="D56" s="432" t="s">
        <v>426</v>
      </c>
      <c r="E56" s="102">
        <v>9000</v>
      </c>
      <c r="F56" s="102">
        <v>6070.1</v>
      </c>
      <c r="G56" s="434">
        <f t="shared" si="0"/>
        <v>67.44555555555556</v>
      </c>
    </row>
    <row r="57" spans="1:9" ht="60" customHeight="1">
      <c r="A57" s="317">
        <v>32</v>
      </c>
      <c r="B57" s="101">
        <v>900</v>
      </c>
      <c r="C57" s="101">
        <v>90015</v>
      </c>
      <c r="D57" s="448" t="s">
        <v>429</v>
      </c>
      <c r="E57" s="102">
        <v>350257</v>
      </c>
      <c r="F57" s="103">
        <v>335922.38</v>
      </c>
      <c r="G57" s="434">
        <f t="shared" si="0"/>
        <v>95.90739942385163</v>
      </c>
      <c r="I57" s="112"/>
    </row>
    <row r="58" spans="1:9" ht="60" customHeight="1">
      <c r="A58" s="317">
        <v>33</v>
      </c>
      <c r="B58" s="447">
        <v>900</v>
      </c>
      <c r="C58" s="101">
        <v>90095</v>
      </c>
      <c r="D58" s="448" t="s">
        <v>393</v>
      </c>
      <c r="E58" s="102">
        <v>8735</v>
      </c>
      <c r="F58" s="103">
        <v>0</v>
      </c>
      <c r="G58" s="434">
        <f t="shared" si="0"/>
        <v>0</v>
      </c>
      <c r="I58" s="112"/>
    </row>
    <row r="59" spans="1:7" ht="39" customHeight="1">
      <c r="A59" s="89"/>
      <c r="B59" s="90"/>
      <c r="C59" s="91"/>
      <c r="D59" s="92" t="s">
        <v>94</v>
      </c>
      <c r="E59" s="84">
        <f>SUM(E55:E58)</f>
        <v>373492</v>
      </c>
      <c r="F59" s="93">
        <f>SUM(F55:F58)</f>
        <v>346141.98</v>
      </c>
      <c r="G59" s="452">
        <f t="shared" si="0"/>
        <v>92.67721396977713</v>
      </c>
    </row>
    <row r="60" spans="1:7" ht="39" customHeight="1">
      <c r="A60" s="317">
        <v>34</v>
      </c>
      <c r="B60" s="447">
        <v>921</v>
      </c>
      <c r="C60" s="101">
        <v>92108</v>
      </c>
      <c r="D60" s="448" t="s">
        <v>266</v>
      </c>
      <c r="E60" s="102">
        <v>17000</v>
      </c>
      <c r="F60" s="102">
        <v>17000</v>
      </c>
      <c r="G60" s="434">
        <f t="shared" si="0"/>
        <v>100</v>
      </c>
    </row>
    <row r="61" spans="1:7" ht="39" customHeight="1">
      <c r="A61" s="317">
        <v>35</v>
      </c>
      <c r="B61" s="447">
        <v>921</v>
      </c>
      <c r="C61" s="101">
        <v>92109</v>
      </c>
      <c r="D61" s="448" t="s">
        <v>267</v>
      </c>
      <c r="E61" s="102">
        <v>12300</v>
      </c>
      <c r="F61" s="102">
        <v>12300</v>
      </c>
      <c r="G61" s="434">
        <f t="shared" si="0"/>
        <v>100</v>
      </c>
    </row>
    <row r="62" spans="1:7" ht="55.5" customHeight="1">
      <c r="A62" s="475">
        <v>36</v>
      </c>
      <c r="B62" s="106">
        <v>921</v>
      </c>
      <c r="C62" s="105">
        <v>92109</v>
      </c>
      <c r="D62" s="477" t="s">
        <v>268</v>
      </c>
      <c r="E62" s="476">
        <v>10000</v>
      </c>
      <c r="F62" s="476">
        <v>10000</v>
      </c>
      <c r="G62" s="434">
        <f t="shared" si="0"/>
        <v>100</v>
      </c>
    </row>
    <row r="63" spans="1:7" ht="39" customHeight="1">
      <c r="A63" s="678"/>
      <c r="B63" s="471"/>
      <c r="C63" s="472"/>
      <c r="D63" s="473" t="s">
        <v>233</v>
      </c>
      <c r="E63" s="474">
        <v>39300</v>
      </c>
      <c r="F63" s="474">
        <f>SUM(F60:F62)</f>
        <v>39300</v>
      </c>
      <c r="G63" s="452">
        <f t="shared" si="0"/>
        <v>100</v>
      </c>
    </row>
    <row r="64" spans="1:7" ht="39" customHeight="1">
      <c r="A64" s="475">
        <v>37</v>
      </c>
      <c r="B64" s="105">
        <v>926</v>
      </c>
      <c r="C64" s="105">
        <v>92601</v>
      </c>
      <c r="D64" s="477" t="s">
        <v>232</v>
      </c>
      <c r="E64" s="476">
        <v>70697.14</v>
      </c>
      <c r="F64" s="476">
        <v>70697.14</v>
      </c>
      <c r="G64" s="434">
        <f t="shared" si="0"/>
        <v>100</v>
      </c>
    </row>
    <row r="65" spans="1:7" ht="39" customHeight="1" thickBot="1">
      <c r="A65" s="470"/>
      <c r="B65" s="471"/>
      <c r="C65" s="472"/>
      <c r="D65" s="473" t="s">
        <v>234</v>
      </c>
      <c r="E65" s="474">
        <v>70697.14</v>
      </c>
      <c r="F65" s="474">
        <f>SUM(F64)</f>
        <v>70697.14</v>
      </c>
      <c r="G65" s="478">
        <f t="shared" si="0"/>
        <v>100</v>
      </c>
    </row>
    <row r="66" spans="1:7" ht="29.25" customHeight="1" thickBot="1">
      <c r="A66" s="679"/>
      <c r="B66" s="479"/>
      <c r="C66" s="479"/>
      <c r="D66" s="480" t="s">
        <v>95</v>
      </c>
      <c r="E66" s="481">
        <f>SUM(E25,E36,E38,E40,E48,E54,E59,E63,E65)</f>
        <v>19874157.39</v>
      </c>
      <c r="F66" s="481">
        <f>SUM(F25,F36,F38,F40,F48,F54,F59,F63,F65)</f>
        <v>15284896.120000001</v>
      </c>
      <c r="G66" s="486">
        <f t="shared" si="0"/>
        <v>76.90839827851438</v>
      </c>
    </row>
    <row r="67" ht="12.75">
      <c r="E67" s="729"/>
    </row>
    <row r="71" spans="5:6" ht="12.75">
      <c r="E71" s="800" t="s">
        <v>476</v>
      </c>
      <c r="F71" s="801"/>
    </row>
    <row r="72" spans="5:6" ht="12.75">
      <c r="E72" s="801"/>
      <c r="F72" s="801"/>
    </row>
    <row r="73" spans="5:6" ht="12.75">
      <c r="E73" s="801"/>
      <c r="F73" s="801"/>
    </row>
  </sheetData>
  <sheetProtection/>
  <mergeCells count="12">
    <mergeCell ref="E5:F5"/>
    <mergeCell ref="C8:F8"/>
    <mergeCell ref="D9:D12"/>
    <mergeCell ref="E9:E12"/>
    <mergeCell ref="F9:F12"/>
    <mergeCell ref="C9:C12"/>
    <mergeCell ref="J24:P24"/>
    <mergeCell ref="A6:G6"/>
    <mergeCell ref="G9:G12"/>
    <mergeCell ref="A9:A12"/>
    <mergeCell ref="B9:B12"/>
    <mergeCell ref="E71:F73"/>
  </mergeCells>
  <printOptions horizontalCentered="1"/>
  <pageMargins left="0.25" right="0.25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3:G46"/>
  <sheetViews>
    <sheetView zoomScalePageLayoutView="0" workbookViewId="0" topLeftCell="A22">
      <selection activeCell="B44" sqref="B44:C46"/>
    </sheetView>
  </sheetViews>
  <sheetFormatPr defaultColWidth="9.140625" defaultRowHeight="12.75"/>
  <cols>
    <col min="1" max="1" width="46.421875" style="1" customWidth="1"/>
    <col min="2" max="2" width="17.7109375" style="23" customWidth="1"/>
    <col min="3" max="3" width="16.421875" style="23" customWidth="1"/>
    <col min="4" max="4" width="10.57421875" style="1" customWidth="1"/>
    <col min="5" max="16384" width="9.140625" style="1" customWidth="1"/>
  </cols>
  <sheetData>
    <row r="3" spans="3:4" ht="12.75">
      <c r="C3" s="451"/>
      <c r="D3" s="438"/>
    </row>
    <row r="4" spans="3:4" ht="12.75">
      <c r="C4" s="956" t="s">
        <v>50</v>
      </c>
      <c r="D4" s="956"/>
    </row>
    <row r="6" spans="1:4" ht="33.75" customHeight="1">
      <c r="A6" s="957" t="s">
        <v>400</v>
      </c>
      <c r="B6" s="957"/>
      <c r="C6" s="957"/>
      <c r="D6" s="957"/>
    </row>
    <row r="7" spans="3:4" ht="13.5" thickBot="1">
      <c r="C7" s="980" t="s">
        <v>7</v>
      </c>
      <c r="D7" s="980"/>
    </row>
    <row r="8" spans="1:5" ht="18.75" customHeight="1" thickBot="1">
      <c r="A8" s="665" t="s">
        <v>9</v>
      </c>
      <c r="B8" s="666" t="s">
        <v>0</v>
      </c>
      <c r="C8" s="666" t="s">
        <v>1</v>
      </c>
      <c r="D8" s="667" t="s">
        <v>2</v>
      </c>
      <c r="E8" s="4"/>
    </row>
    <row r="9" spans="1:5" ht="18">
      <c r="A9" s="12" t="s">
        <v>10</v>
      </c>
      <c r="B9" s="218">
        <v>36305350.95</v>
      </c>
      <c r="C9" s="218">
        <v>36029202.71</v>
      </c>
      <c r="D9" s="31">
        <f aca="true" t="shared" si="0" ref="D9:D17">C9/B9*100</f>
        <v>99.23937317014146</v>
      </c>
      <c r="E9" s="3"/>
    </row>
    <row r="10" spans="1:5" ht="18">
      <c r="A10" s="14" t="s">
        <v>188</v>
      </c>
      <c r="B10" s="20">
        <v>26362634.25</v>
      </c>
      <c r="C10" s="20">
        <v>26503731.16</v>
      </c>
      <c r="D10" s="94">
        <f t="shared" si="0"/>
        <v>100.53521552004993</v>
      </c>
      <c r="E10" s="3"/>
    </row>
    <row r="11" spans="1:5" ht="18">
      <c r="A11" s="15" t="s">
        <v>189</v>
      </c>
      <c r="B11" s="20">
        <v>9942716.7</v>
      </c>
      <c r="C11" s="20">
        <v>9525471.55</v>
      </c>
      <c r="D11" s="94">
        <f t="shared" si="0"/>
        <v>95.80350961825154</v>
      </c>
      <c r="E11" s="3"/>
    </row>
    <row r="12" spans="1:5" ht="18">
      <c r="A12" s="13" t="s">
        <v>11</v>
      </c>
      <c r="B12" s="25">
        <v>44259935.42</v>
      </c>
      <c r="C12" s="25">
        <v>38581115.95</v>
      </c>
      <c r="D12" s="31">
        <f t="shared" si="0"/>
        <v>87.1693905196394</v>
      </c>
      <c r="E12" s="3"/>
    </row>
    <row r="13" spans="1:5" ht="18">
      <c r="A13" s="14" t="s">
        <v>12</v>
      </c>
      <c r="B13" s="19">
        <v>24003794.09</v>
      </c>
      <c r="C13" s="19">
        <v>22915444.72</v>
      </c>
      <c r="D13" s="94">
        <f t="shared" si="0"/>
        <v>95.46592773659307</v>
      </c>
      <c r="E13" s="3"/>
    </row>
    <row r="14" spans="1:5" ht="18.75" thickBot="1">
      <c r="A14" s="15" t="s">
        <v>13</v>
      </c>
      <c r="B14" s="22">
        <v>20256141.33</v>
      </c>
      <c r="C14" s="22">
        <v>15665671.23</v>
      </c>
      <c r="D14" s="94">
        <f t="shared" si="0"/>
        <v>77.33788471745424</v>
      </c>
      <c r="E14" s="3"/>
    </row>
    <row r="15" spans="1:5" ht="18.75" thickBot="1">
      <c r="A15" s="668" t="s">
        <v>14</v>
      </c>
      <c r="B15" s="669">
        <f>B9-B12</f>
        <v>-7954584.469999999</v>
      </c>
      <c r="C15" s="669">
        <f>C9-C12</f>
        <v>-2551913.240000002</v>
      </c>
      <c r="D15" s="670" t="s">
        <v>46</v>
      </c>
      <c r="E15" s="3"/>
    </row>
    <row r="16" spans="1:5" ht="18.75" thickBot="1">
      <c r="A16" s="668" t="s">
        <v>15</v>
      </c>
      <c r="B16" s="669">
        <v>7954584.47</v>
      </c>
      <c r="C16" s="669">
        <v>7958055.91</v>
      </c>
      <c r="D16" s="670">
        <f t="shared" si="0"/>
        <v>100.04364074595087</v>
      </c>
      <c r="E16" s="3"/>
    </row>
    <row r="17" spans="1:5" ht="18">
      <c r="A17" s="671" t="s">
        <v>16</v>
      </c>
      <c r="B17" s="672">
        <v>9074093.47</v>
      </c>
      <c r="C17" s="672">
        <v>9077564.91</v>
      </c>
      <c r="D17" s="673">
        <f t="shared" si="0"/>
        <v>100.0382566039404</v>
      </c>
      <c r="E17" s="3"/>
    </row>
    <row r="18" spans="1:5" ht="18">
      <c r="A18" s="14" t="s">
        <v>17</v>
      </c>
      <c r="B18" s="19"/>
      <c r="C18" s="19"/>
      <c r="D18" s="32"/>
      <c r="E18" s="3"/>
    </row>
    <row r="19" spans="1:5" ht="18">
      <c r="A19" s="14" t="s">
        <v>18</v>
      </c>
      <c r="B19" s="19"/>
      <c r="C19" s="19"/>
      <c r="D19" s="94"/>
      <c r="E19" s="3"/>
    </row>
    <row r="20" spans="1:5" ht="18">
      <c r="A20" s="14" t="s">
        <v>19</v>
      </c>
      <c r="B20" s="19"/>
      <c r="C20" s="19"/>
      <c r="D20" s="94"/>
      <c r="E20" s="3"/>
    </row>
    <row r="21" spans="1:5" ht="18">
      <c r="A21" s="14" t="s">
        <v>20</v>
      </c>
      <c r="B21" s="19"/>
      <c r="C21" s="19"/>
      <c r="D21" s="94"/>
      <c r="E21" s="3"/>
    </row>
    <row r="22" spans="1:5" ht="18">
      <c r="A22" s="14" t="s">
        <v>21</v>
      </c>
      <c r="B22" s="19">
        <v>1680853.16</v>
      </c>
      <c r="C22" s="19">
        <v>1680853.16</v>
      </c>
      <c r="D22" s="94">
        <v>100</v>
      </c>
      <c r="E22" s="3"/>
    </row>
    <row r="23" spans="1:5" ht="18">
      <c r="A23" s="14" t="s">
        <v>22</v>
      </c>
      <c r="B23" s="19"/>
      <c r="C23" s="19"/>
      <c r="D23" s="32"/>
      <c r="E23" s="3"/>
    </row>
    <row r="24" spans="1:5" ht="25.5">
      <c r="A24" s="14" t="s">
        <v>23</v>
      </c>
      <c r="B24" s="19"/>
      <c r="C24" s="19"/>
      <c r="D24" s="32"/>
      <c r="E24" s="3"/>
    </row>
    <row r="25" spans="1:5" ht="18">
      <c r="A25" s="14" t="s">
        <v>24</v>
      </c>
      <c r="B25" s="19"/>
      <c r="C25" s="19"/>
      <c r="D25" s="32"/>
      <c r="E25" s="3"/>
    </row>
    <row r="26" spans="1:5" ht="18.75" thickBot="1">
      <c r="A26" s="16" t="s">
        <v>25</v>
      </c>
      <c r="B26" s="24">
        <v>7393240.31</v>
      </c>
      <c r="C26" s="24">
        <v>7396711.75</v>
      </c>
      <c r="D26" s="94">
        <f>C26/B26*100</f>
        <v>100.0469542427196</v>
      </c>
      <c r="E26" s="3"/>
    </row>
    <row r="27" spans="1:5" ht="18">
      <c r="A27" s="671" t="s">
        <v>26</v>
      </c>
      <c r="B27" s="672">
        <f>SUM(B29:B35)</f>
        <v>1119509</v>
      </c>
      <c r="C27" s="672">
        <f>SUM(C29:C35)</f>
        <v>1119509</v>
      </c>
      <c r="D27" s="673">
        <f>C27/B27*100</f>
        <v>100</v>
      </c>
      <c r="E27" s="3"/>
    </row>
    <row r="28" spans="1:5" ht="18">
      <c r="A28" s="14" t="s">
        <v>17</v>
      </c>
      <c r="B28" s="19"/>
      <c r="C28" s="19"/>
      <c r="D28" s="32"/>
      <c r="E28" s="3"/>
    </row>
    <row r="29" spans="1:5" ht="18">
      <c r="A29" s="14" t="s">
        <v>27</v>
      </c>
      <c r="B29" s="19">
        <v>1027584</v>
      </c>
      <c r="C29" s="19">
        <v>1027584</v>
      </c>
      <c r="D29" s="94">
        <f>C29/B29*100</f>
        <v>100</v>
      </c>
      <c r="E29" s="3"/>
    </row>
    <row r="30" spans="1:5" ht="18">
      <c r="A30" s="14" t="s">
        <v>28</v>
      </c>
      <c r="B30" s="19"/>
      <c r="C30" s="19"/>
      <c r="D30" s="94"/>
      <c r="E30" s="3"/>
    </row>
    <row r="31" spans="1:5" ht="18">
      <c r="A31" s="14" t="s">
        <v>29</v>
      </c>
      <c r="B31" s="19">
        <v>91925</v>
      </c>
      <c r="C31" s="19">
        <v>91925</v>
      </c>
      <c r="D31" s="94">
        <f>C31/B31*100</f>
        <v>100</v>
      </c>
      <c r="E31" s="3"/>
    </row>
    <row r="32" spans="1:5" ht="18">
      <c r="A32" s="14" t="s">
        <v>30</v>
      </c>
      <c r="B32" s="19"/>
      <c r="C32" s="19"/>
      <c r="D32" s="33"/>
      <c r="E32" s="3"/>
    </row>
    <row r="33" spans="1:7" ht="18">
      <c r="A33" s="14" t="s">
        <v>31</v>
      </c>
      <c r="B33" s="19"/>
      <c r="C33" s="19"/>
      <c r="D33" s="33"/>
      <c r="E33" s="3"/>
      <c r="G33" s="1" t="s">
        <v>8</v>
      </c>
    </row>
    <row r="34" spans="1:5" ht="18">
      <c r="A34" s="14" t="s">
        <v>32</v>
      </c>
      <c r="B34" s="19"/>
      <c r="C34" s="19"/>
      <c r="D34" s="33"/>
      <c r="E34" s="3"/>
    </row>
    <row r="35" spans="1:5" ht="18.75" thickBot="1">
      <c r="A35" s="16" t="s">
        <v>33</v>
      </c>
      <c r="B35" s="24"/>
      <c r="C35" s="24"/>
      <c r="D35" s="34"/>
      <c r="E35" s="3"/>
    </row>
    <row r="40" spans="2:4" ht="18" customHeight="1">
      <c r="B40" s="981"/>
      <c r="C40" s="981"/>
      <c r="D40" s="981"/>
    </row>
    <row r="41" spans="2:4" ht="12.75">
      <c r="B41" s="981"/>
      <c r="C41" s="981"/>
      <c r="D41" s="981"/>
    </row>
    <row r="44" spans="2:3" ht="12.75">
      <c r="B44" s="800" t="s">
        <v>475</v>
      </c>
      <c r="C44" s="801"/>
    </row>
    <row r="45" spans="2:3" ht="12.75">
      <c r="B45" s="801"/>
      <c r="C45" s="801"/>
    </row>
    <row r="46" spans="2:3" ht="12.75">
      <c r="B46" s="801"/>
      <c r="C46" s="801"/>
    </row>
  </sheetData>
  <sheetProtection/>
  <mergeCells count="5">
    <mergeCell ref="C7:D7"/>
    <mergeCell ref="C4:D4"/>
    <mergeCell ref="A6:D6"/>
    <mergeCell ref="B40:D41"/>
    <mergeCell ref="B44:C46"/>
  </mergeCells>
  <printOptions/>
  <pageMargins left="0.7480314960629921" right="0.1968503937007874" top="0.4330708661417323" bottom="0.5118110236220472" header="0.4330708661417323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27"/>
  <sheetViews>
    <sheetView zoomScalePageLayoutView="0" workbookViewId="0" topLeftCell="A13">
      <selection activeCell="E25" sqref="E25:G27"/>
    </sheetView>
  </sheetViews>
  <sheetFormatPr defaultColWidth="9.140625" defaultRowHeight="12.75"/>
  <cols>
    <col min="1" max="1" width="7.421875" style="0" customWidth="1"/>
    <col min="4" max="4" width="27.421875" style="0" customWidth="1"/>
    <col min="5" max="5" width="12.00390625" style="0" customWidth="1"/>
    <col min="6" max="7" width="10.140625" style="0" customWidth="1"/>
  </cols>
  <sheetData>
    <row r="1" spans="1:8" ht="12.75">
      <c r="A1" s="177"/>
      <c r="B1" s="177"/>
      <c r="C1" s="177"/>
      <c r="D1" s="449" t="s">
        <v>184</v>
      </c>
      <c r="E1" s="449" t="s">
        <v>185</v>
      </c>
      <c r="F1" s="504"/>
      <c r="G1" s="504"/>
      <c r="H1" s="708"/>
    </row>
    <row r="2" spans="1:7" ht="12.75">
      <c r="A2" s="177"/>
      <c r="B2" s="177"/>
      <c r="C2" s="177"/>
      <c r="D2" s="449" t="s">
        <v>172</v>
      </c>
      <c r="E2" s="449"/>
      <c r="F2" s="449"/>
      <c r="G2" s="449"/>
    </row>
    <row r="3" spans="1:7" ht="12.75">
      <c r="A3" s="177"/>
      <c r="B3" s="177"/>
      <c r="C3" s="177"/>
      <c r="D3" s="449"/>
      <c r="E3" s="449"/>
      <c r="F3" s="449"/>
      <c r="G3" s="449"/>
    </row>
    <row r="4" spans="1:7" ht="126.75" customHeight="1">
      <c r="A4" s="982" t="s">
        <v>431</v>
      </c>
      <c r="B4" s="982"/>
      <c r="C4" s="982"/>
      <c r="D4" s="982"/>
      <c r="E4" s="982"/>
      <c r="F4" s="983"/>
      <c r="G4" s="983"/>
    </row>
    <row r="5" spans="1:7" ht="18">
      <c r="A5" s="177"/>
      <c r="B5" s="177"/>
      <c r="C5" s="177"/>
      <c r="D5" s="179"/>
      <c r="E5" s="179"/>
      <c r="F5" s="179"/>
      <c r="G5" s="179"/>
    </row>
    <row r="6" spans="1:7" ht="13.5" thickBot="1">
      <c r="A6" s="177"/>
      <c r="B6" s="177"/>
      <c r="C6" s="177"/>
      <c r="D6" s="177"/>
      <c r="E6" s="180"/>
      <c r="F6" s="180"/>
      <c r="G6" s="180"/>
    </row>
    <row r="7" spans="1:7" ht="28.5" customHeight="1" thickBot="1">
      <c r="A7" s="704" t="s">
        <v>35</v>
      </c>
      <c r="B7" s="705" t="s">
        <v>36</v>
      </c>
      <c r="C7" s="705" t="s">
        <v>41</v>
      </c>
      <c r="D7" s="705" t="s">
        <v>103</v>
      </c>
      <c r="E7" s="705" t="s">
        <v>173</v>
      </c>
      <c r="F7" s="706" t="s">
        <v>1</v>
      </c>
      <c r="G7" s="707" t="s">
        <v>2</v>
      </c>
    </row>
    <row r="8" spans="1:7" ht="23.25" customHeight="1" thickBot="1">
      <c r="A8" s="660" t="s">
        <v>174</v>
      </c>
      <c r="B8" s="984" t="s">
        <v>43</v>
      </c>
      <c r="C8" s="985"/>
      <c r="D8" s="985"/>
      <c r="E8" s="985"/>
      <c r="F8" s="985"/>
      <c r="G8" s="986"/>
    </row>
    <row r="9" spans="1:7" ht="81.75" customHeight="1">
      <c r="A9" s="390">
        <v>1</v>
      </c>
      <c r="B9" s="210">
        <v>756</v>
      </c>
      <c r="C9" s="211"/>
      <c r="D9" s="212" t="s">
        <v>175</v>
      </c>
      <c r="E9" s="216">
        <v>81000</v>
      </c>
      <c r="F9" s="508">
        <v>80254.97</v>
      </c>
      <c r="G9" s="509">
        <v>99.1</v>
      </c>
    </row>
    <row r="10" spans="1:7" ht="52.5" customHeight="1" thickBot="1">
      <c r="A10" s="391"/>
      <c r="B10" s="182"/>
      <c r="C10" s="380">
        <v>75618</v>
      </c>
      <c r="D10" s="386" t="s">
        <v>176</v>
      </c>
      <c r="E10" s="381">
        <v>81000</v>
      </c>
      <c r="F10" s="510">
        <v>80254.97</v>
      </c>
      <c r="G10" s="511">
        <v>99.1</v>
      </c>
    </row>
    <row r="11" spans="1:7" ht="21.75" customHeight="1" thickBot="1">
      <c r="A11" s="382"/>
      <c r="B11" s="383"/>
      <c r="C11" s="383"/>
      <c r="D11" s="388" t="s">
        <v>95</v>
      </c>
      <c r="E11" s="389">
        <v>81000</v>
      </c>
      <c r="F11" s="512">
        <v>80254.97</v>
      </c>
      <c r="G11" s="513">
        <v>99.1</v>
      </c>
    </row>
    <row r="12" spans="1:7" ht="15.75" customHeight="1">
      <c r="A12" s="392"/>
      <c r="B12" s="187"/>
      <c r="C12" s="187"/>
      <c r="D12" s="187"/>
      <c r="E12" s="187"/>
      <c r="F12" s="387"/>
      <c r="G12" s="393"/>
    </row>
    <row r="13" spans="1:7" ht="15.75" thickBot="1">
      <c r="A13" s="394"/>
      <c r="B13" s="181"/>
      <c r="C13" s="181"/>
      <c r="D13" s="181"/>
      <c r="E13" s="181"/>
      <c r="F13" s="214"/>
      <c r="G13" s="395"/>
    </row>
    <row r="14" spans="1:7" ht="22.5" customHeight="1" thickBot="1">
      <c r="A14" s="660" t="s">
        <v>177</v>
      </c>
      <c r="B14" s="984" t="s">
        <v>42</v>
      </c>
      <c r="C14" s="985"/>
      <c r="D14" s="985"/>
      <c r="E14" s="985"/>
      <c r="F14" s="985"/>
      <c r="G14" s="986"/>
    </row>
    <row r="15" spans="1:7" ht="15.75">
      <c r="A15" s="396">
        <v>1</v>
      </c>
      <c r="B15" s="183">
        <v>851</v>
      </c>
      <c r="C15" s="184"/>
      <c r="D15" s="184" t="s">
        <v>146</v>
      </c>
      <c r="E15" s="217">
        <v>99664.84</v>
      </c>
      <c r="F15" s="216">
        <v>96000.03</v>
      </c>
      <c r="G15" s="509">
        <v>96.3</v>
      </c>
    </row>
    <row r="16" spans="1:7" ht="17.25" customHeight="1" thickBot="1">
      <c r="A16" s="391"/>
      <c r="B16" s="182"/>
      <c r="C16" s="380">
        <v>85154</v>
      </c>
      <c r="D16" s="182" t="s">
        <v>148</v>
      </c>
      <c r="E16" s="381">
        <v>99664.84</v>
      </c>
      <c r="F16" s="519">
        <v>96000.03</v>
      </c>
      <c r="G16" s="511">
        <v>96.3</v>
      </c>
    </row>
    <row r="17" spans="1:7" ht="15.75" thickBot="1">
      <c r="A17" s="382"/>
      <c r="B17" s="383"/>
      <c r="C17" s="383"/>
      <c r="D17" s="384" t="s">
        <v>95</v>
      </c>
      <c r="E17" s="385">
        <v>99664.84</v>
      </c>
      <c r="F17" s="520">
        <v>96000.03</v>
      </c>
      <c r="G17" s="521">
        <v>96.3</v>
      </c>
    </row>
    <row r="18" spans="1:7" ht="12.75">
      <c r="A18" s="177"/>
      <c r="B18" s="177"/>
      <c r="C18" s="177"/>
      <c r="D18" s="177"/>
      <c r="E18" s="177"/>
      <c r="F18" s="177"/>
      <c r="G18" s="177"/>
    </row>
    <row r="19" spans="1:7" ht="12.75">
      <c r="A19" s="185"/>
      <c r="B19" s="177"/>
      <c r="C19" s="177"/>
      <c r="D19" s="177"/>
      <c r="E19" s="177"/>
      <c r="F19" s="177"/>
      <c r="G19" s="177"/>
    </row>
    <row r="20" spans="1:7" ht="12.75">
      <c r="A20" s="186"/>
      <c r="B20" s="177"/>
      <c r="C20" s="177"/>
      <c r="D20" s="177"/>
      <c r="E20" s="177"/>
      <c r="F20" s="177"/>
      <c r="G20" s="177"/>
    </row>
    <row r="22" spans="5:7" ht="12.75">
      <c r="E22" s="801"/>
      <c r="F22" s="801"/>
      <c r="G22" s="801"/>
    </row>
    <row r="23" spans="5:7" ht="12.75">
      <c r="E23" s="801"/>
      <c r="F23" s="801"/>
      <c r="G23" s="801"/>
    </row>
    <row r="25" spans="5:7" ht="12.75" customHeight="1">
      <c r="E25" s="800" t="s">
        <v>474</v>
      </c>
      <c r="F25" s="800"/>
      <c r="G25" s="800"/>
    </row>
    <row r="26" spans="5:7" ht="12.75">
      <c r="E26" s="800"/>
      <c r="F26" s="800"/>
      <c r="G26" s="800"/>
    </row>
    <row r="27" spans="5:7" ht="12.75">
      <c r="E27" s="800"/>
      <c r="F27" s="800"/>
      <c r="G27" s="800"/>
    </row>
  </sheetData>
  <sheetProtection/>
  <mergeCells count="5">
    <mergeCell ref="A4:G4"/>
    <mergeCell ref="E22:G23"/>
    <mergeCell ref="B8:G8"/>
    <mergeCell ref="B14:G14"/>
    <mergeCell ref="E25:G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20"/>
  <sheetViews>
    <sheetView zoomScalePageLayoutView="0" workbookViewId="0" topLeftCell="A1">
      <selection activeCell="E18" sqref="E18:G20"/>
    </sheetView>
  </sheetViews>
  <sheetFormatPr defaultColWidth="9.140625" defaultRowHeight="12.75"/>
  <cols>
    <col min="1" max="1" width="5.140625" style="0" customWidth="1"/>
    <col min="2" max="2" width="8.00390625" style="0" customWidth="1"/>
    <col min="4" max="4" width="26.140625" style="0" customWidth="1"/>
    <col min="5" max="5" width="12.421875" style="0" customWidth="1"/>
    <col min="6" max="6" width="12.7109375" style="0" customWidth="1"/>
    <col min="7" max="7" width="9.00390625" style="0" customWidth="1"/>
  </cols>
  <sheetData>
    <row r="1" spans="5:10" ht="12.75">
      <c r="E1" s="439"/>
      <c r="F1" s="439"/>
      <c r="G1" s="439"/>
      <c r="H1" s="439"/>
      <c r="I1" s="439"/>
      <c r="J1" s="439"/>
    </row>
    <row r="2" spans="5:10" ht="12.75">
      <c r="E2" s="438"/>
      <c r="F2" s="438"/>
      <c r="G2" s="438"/>
      <c r="H2" s="438"/>
      <c r="I2" s="439"/>
      <c r="J2" s="439"/>
    </row>
    <row r="3" spans="1:10" ht="12.75">
      <c r="A3" s="177"/>
      <c r="B3" s="177"/>
      <c r="C3" s="177"/>
      <c r="D3" s="215" t="s">
        <v>186</v>
      </c>
      <c r="E3" s="450"/>
      <c r="F3" s="622"/>
      <c r="G3" s="622"/>
      <c r="H3" s="438"/>
      <c r="I3" s="439"/>
      <c r="J3" s="439"/>
    </row>
    <row r="4" spans="1:10" ht="18">
      <c r="A4" s="177"/>
      <c r="B4" s="177"/>
      <c r="C4" s="177"/>
      <c r="D4" s="422" t="s">
        <v>203</v>
      </c>
      <c r="E4" s="450"/>
      <c r="F4" s="450"/>
      <c r="G4" s="450"/>
      <c r="H4" s="438"/>
      <c r="I4" s="439"/>
      <c r="J4" s="439"/>
    </row>
    <row r="5" spans="1:9" ht="69" customHeight="1">
      <c r="A5" s="987" t="s">
        <v>402</v>
      </c>
      <c r="B5" s="987"/>
      <c r="C5" s="987"/>
      <c r="D5" s="987"/>
      <c r="E5" s="987"/>
      <c r="F5" s="987"/>
      <c r="G5" s="178"/>
      <c r="I5" s="397"/>
    </row>
    <row r="6" spans="1:7" ht="18">
      <c r="A6" s="177"/>
      <c r="B6" s="177"/>
      <c r="C6" s="177"/>
      <c r="D6" s="179"/>
      <c r="E6" s="179"/>
      <c r="F6" s="179"/>
      <c r="G6" s="179"/>
    </row>
    <row r="7" spans="1:7" ht="13.5" thickBot="1">
      <c r="A7" s="177"/>
      <c r="B7" s="177"/>
      <c r="C7" s="177"/>
      <c r="D7" s="177"/>
      <c r="E7" s="177"/>
      <c r="F7" s="180"/>
      <c r="G7" s="180"/>
    </row>
    <row r="8" spans="1:7" ht="39.75" customHeight="1">
      <c r="A8" s="643" t="s">
        <v>35</v>
      </c>
      <c r="B8" s="644" t="s">
        <v>36</v>
      </c>
      <c r="C8" s="644" t="s">
        <v>41</v>
      </c>
      <c r="D8" s="644" t="s">
        <v>103</v>
      </c>
      <c r="E8" s="644" t="s">
        <v>173</v>
      </c>
      <c r="F8" s="644" t="s">
        <v>1</v>
      </c>
      <c r="G8" s="645" t="s">
        <v>2</v>
      </c>
    </row>
    <row r="9" spans="1:7" ht="30" customHeight="1">
      <c r="A9" s="396">
        <v>1</v>
      </c>
      <c r="B9" s="183">
        <v>851</v>
      </c>
      <c r="C9" s="184"/>
      <c r="D9" s="184" t="s">
        <v>146</v>
      </c>
      <c r="E9" s="398">
        <v>1000</v>
      </c>
      <c r="F9" s="398">
        <v>0</v>
      </c>
      <c r="G9" s="514">
        <v>0</v>
      </c>
    </row>
    <row r="10" spans="1:7" ht="30" customHeight="1" thickBot="1">
      <c r="A10" s="391"/>
      <c r="B10" s="182"/>
      <c r="C10" s="380">
        <v>85153</v>
      </c>
      <c r="D10" s="182" t="s">
        <v>178</v>
      </c>
      <c r="E10" s="399">
        <v>1000</v>
      </c>
      <c r="F10" s="515">
        <v>0</v>
      </c>
      <c r="G10" s="516">
        <v>0</v>
      </c>
    </row>
    <row r="11" spans="1:7" ht="30" customHeight="1" thickBot="1">
      <c r="A11" s="382"/>
      <c r="B11" s="383"/>
      <c r="C11" s="383"/>
      <c r="D11" s="388" t="s">
        <v>95</v>
      </c>
      <c r="E11" s="400">
        <v>1000</v>
      </c>
      <c r="F11" s="517">
        <v>0</v>
      </c>
      <c r="G11" s="518">
        <v>0</v>
      </c>
    </row>
    <row r="15" spans="5:7" ht="12.75" customHeight="1">
      <c r="E15" s="801"/>
      <c r="F15" s="801"/>
      <c r="G15" s="801"/>
    </row>
    <row r="16" spans="5:7" ht="12.75">
      <c r="E16" s="801"/>
      <c r="F16" s="801"/>
      <c r="G16" s="801"/>
    </row>
    <row r="18" spans="5:7" ht="12.75" customHeight="1">
      <c r="E18" s="800" t="s">
        <v>473</v>
      </c>
      <c r="F18" s="800"/>
      <c r="G18" s="800"/>
    </row>
    <row r="19" spans="5:7" ht="12.75">
      <c r="E19" s="800"/>
      <c r="F19" s="800"/>
      <c r="G19" s="800"/>
    </row>
    <row r="20" spans="5:7" ht="12.75">
      <c r="E20" s="800"/>
      <c r="F20" s="800"/>
      <c r="G20" s="800"/>
    </row>
  </sheetData>
  <sheetProtection/>
  <mergeCells count="3">
    <mergeCell ref="A5:F5"/>
    <mergeCell ref="E15:G16"/>
    <mergeCell ref="E18:G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Lesniewska</dc:creator>
  <cp:keywords/>
  <dc:description/>
  <cp:lastModifiedBy>Danuta Taras</cp:lastModifiedBy>
  <cp:lastPrinted>2015-04-29T06:15:07Z</cp:lastPrinted>
  <dcterms:created xsi:type="dcterms:W3CDTF">2006-03-01T16:17:52Z</dcterms:created>
  <dcterms:modified xsi:type="dcterms:W3CDTF">2015-05-11T11:27:46Z</dcterms:modified>
  <cp:category/>
  <cp:version/>
  <cp:contentType/>
  <cp:contentStatus/>
</cp:coreProperties>
</file>