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3"/>
  </bookViews>
  <sheets>
    <sheet name="zał1" sheetId="1" r:id="rId1"/>
    <sheet name="zał 2 " sheetId="2" r:id="rId2"/>
    <sheet name="zał 2 a" sheetId="3" r:id="rId3"/>
    <sheet name="zał 3" sheetId="4" r:id="rId4"/>
    <sheet name="zał 4" sheetId="5" r:id="rId5"/>
    <sheet name="zał 5" sheetId="6" r:id="rId6"/>
    <sheet name="zał 6" sheetId="7" r:id="rId7"/>
    <sheet name="zał 7" sheetId="8" r:id="rId8"/>
    <sheet name="zał 8" sheetId="9" r:id="rId9"/>
    <sheet name="zał 9" sheetId="10" r:id="rId10"/>
    <sheet name="zał 10" sheetId="11" r:id="rId11"/>
    <sheet name="zał 11" sheetId="12" r:id="rId12"/>
    <sheet name="zał 12" sheetId="13" r:id="rId13"/>
    <sheet name="zał 2 b" sheetId="14" r:id="rId14"/>
  </sheets>
  <definedNames>
    <definedName name="_ftn1" localSheetId="3">'zał 3'!$A$29</definedName>
    <definedName name="_ftnref1" localSheetId="3">'zał 3'!#REF!</definedName>
  </definedNames>
  <calcPr fullCalcOnLoad="1"/>
</workbook>
</file>

<file path=xl/sharedStrings.xml><?xml version="1.0" encoding="utf-8"?>
<sst xmlns="http://schemas.openxmlformats.org/spreadsheetml/2006/main" count="874" uniqueCount="470">
  <si>
    <t>Plan po zmianach</t>
  </si>
  <si>
    <t>Wykonanie</t>
  </si>
  <si>
    <t>%</t>
  </si>
  <si>
    <t>Pozostała działalność</t>
  </si>
  <si>
    <t>ADMINISTRACJA PUBLICZNA</t>
  </si>
  <si>
    <t>Urzędy naczelnych organów władzy państwowej, kontroli i ochrony prawa</t>
  </si>
  <si>
    <t>OGÓŁEM</t>
  </si>
  <si>
    <t>kwoty w złotych</t>
  </si>
  <si>
    <t xml:space="preserve"> </t>
  </si>
  <si>
    <t>Wyszczególnienie</t>
  </si>
  <si>
    <t>A. DOCHODY</t>
  </si>
  <si>
    <t>B. WYDATKI (B1 + B2)</t>
  </si>
  <si>
    <t xml:space="preserve">    B1. Wydatki bieżące</t>
  </si>
  <si>
    <t xml:space="preserve">    B2. Wydatki majątkowe</t>
  </si>
  <si>
    <t>C. WYNIK (A-B)</t>
  </si>
  <si>
    <t>D. FINANSOWANIE (D1 - D2)</t>
  </si>
  <si>
    <t>D1. Przychody ogółem</t>
  </si>
  <si>
    <t>z tego:</t>
  </si>
  <si>
    <t xml:space="preserve">    D1.1. Kredyty bankowe</t>
  </si>
  <si>
    <t xml:space="preserve">    D1.2. Pożyczki (uzyskane)</t>
  </si>
  <si>
    <t xml:space="preserve">    D1.3. Spłaty pożyczek udzielonych </t>
  </si>
  <si>
    <t xml:space="preserve">    D1.4. Nadwyżka z lat ubiegłych</t>
  </si>
  <si>
    <t xml:space="preserve">    D1.5. Papiery wartościowe</t>
  </si>
  <si>
    <t xml:space="preserve">    D1.6. Obligacje jednostek samorządowych  oraz związków komunalnych</t>
  </si>
  <si>
    <t xml:space="preserve">    D1.7. Prywatyzacja majątku j.s.t.</t>
  </si>
  <si>
    <t xml:space="preserve">    D1.8. Inne źródła</t>
  </si>
  <si>
    <t>D2. Rozchody ogółem</t>
  </si>
  <si>
    <t xml:space="preserve">    D2.1. Spłaty kredytów</t>
  </si>
  <si>
    <t xml:space="preserve">    D2.2. Pożyczki (udzielone)</t>
  </si>
  <si>
    <t xml:space="preserve">    D2.3. Spłaty pożyczek</t>
  </si>
  <si>
    <t xml:space="preserve">    D2.4. Lokaty w bankach</t>
  </si>
  <si>
    <t xml:space="preserve">    D2.5. Wykup papierów wartościowych</t>
  </si>
  <si>
    <t xml:space="preserve">    D2.6. Wykup obligacji samorządowych</t>
  </si>
  <si>
    <t xml:space="preserve">    D2.7. Inne cele</t>
  </si>
  <si>
    <t>ZAŁĄCZNIK NR 3</t>
  </si>
  <si>
    <t>Lp.</t>
  </si>
  <si>
    <t>Dział</t>
  </si>
  <si>
    <t>Kwota dotacji z budżetu gminy</t>
  </si>
  <si>
    <t>Razem</t>
  </si>
  <si>
    <t>Nazwa instytucji kultury</t>
  </si>
  <si>
    <t>921/92116</t>
  </si>
  <si>
    <t>Dzał/              Rozdział</t>
  </si>
  <si>
    <t>Rozdział</t>
  </si>
  <si>
    <t>WYDATKI</t>
  </si>
  <si>
    <t>DOCHODY</t>
  </si>
  <si>
    <t>URZĘDY NACZELNYCH ORGANÓW WŁADZY PAŃSWOWEJ KONTROLI I OCHRONY PRAWA ORAZ SĄDOWNICTWA</t>
  </si>
  <si>
    <t>Treść</t>
  </si>
  <si>
    <t>x</t>
  </si>
  <si>
    <t>O10</t>
  </si>
  <si>
    <t>O1095</t>
  </si>
  <si>
    <t>ROLNICTWO I ŁOWIECTWO</t>
  </si>
  <si>
    <t>ZAŁĄCZNIK NR 5</t>
  </si>
  <si>
    <t>Oświata i wychowanie</t>
  </si>
  <si>
    <t>Gminna Biblioteka Publiczna w Wiskitkach</t>
  </si>
  <si>
    <t>POMOC  SPOŁECZNA</t>
  </si>
  <si>
    <t>WYKONANIE    DOCHODÓW</t>
  </si>
  <si>
    <t>Rolnictwo i łowiectwo</t>
  </si>
  <si>
    <t>O1010</t>
  </si>
  <si>
    <t>Wpływy z różnych dochodów</t>
  </si>
  <si>
    <t>Wpływy z usług</t>
  </si>
  <si>
    <t>Pozostałe odsetki</t>
  </si>
  <si>
    <t>Gospodarka mieszkaniowa</t>
  </si>
  <si>
    <t>Gospodarka gruntami i nieruchomościami</t>
  </si>
  <si>
    <t>Odsetki od nieterminowych wpłat z tytułu podatków i opłat</t>
  </si>
  <si>
    <t>Podatek od nieruchomości</t>
  </si>
  <si>
    <t>Podatek rolny</t>
  </si>
  <si>
    <t>Podatek leśny</t>
  </si>
  <si>
    <t>Podatek od środków transportowych</t>
  </si>
  <si>
    <t>Podatek od spadków i darowizn</t>
  </si>
  <si>
    <t>Podatek dochodowy od osób fizycznych</t>
  </si>
  <si>
    <t>Różne rozliczenia</t>
  </si>
  <si>
    <t>Subwencja ogólna z budżetu państwa</t>
  </si>
  <si>
    <t>Szkoły podstawowe</t>
  </si>
  <si>
    <t>Pomoc społeczna</t>
  </si>
  <si>
    <t>Domy pomocy społecznej</t>
  </si>
  <si>
    <t>Zasiłki i pomoc w naturze oraz składki na ubezpieczenia emerytalne i rentowe</t>
  </si>
  <si>
    <t>Ośrodki Pomocy Społecznej</t>
  </si>
  <si>
    <t>Pomoc materialna dla uczniów</t>
  </si>
  <si>
    <t>ZADANIA ZLECONE</t>
  </si>
  <si>
    <t>Dotacje celowe otrzymane z budżetu państwa na realizację zadań bieżących z zakresu administracji rządowej oraz innych zadań zleconych gminie ustawami</t>
  </si>
  <si>
    <t>Administracja publiczna</t>
  </si>
  <si>
    <t>Urzędy Wojewódzkie</t>
  </si>
  <si>
    <t>Urzędy naczelnych organów władzy państwowej, kontroli i ochrony prawa oraz sądownictwa</t>
  </si>
  <si>
    <t>Bezpieczeństwo publiczne i ochrona przeciwpożarowa</t>
  </si>
  <si>
    <t>OGÓŁEM DOCHODY</t>
  </si>
  <si>
    <t>WYKONANIE    WYDATKÓW</t>
  </si>
  <si>
    <t>Przedszkola</t>
  </si>
  <si>
    <t>ZAŁĄCZNIK  NR 4</t>
  </si>
  <si>
    <t>Lp</t>
  </si>
  <si>
    <t>Nazwa zadania inwestycyjnego</t>
  </si>
  <si>
    <t>Plan po zmianie</t>
  </si>
  <si>
    <t>Wskaź 
nik</t>
  </si>
  <si>
    <t>600</t>
  </si>
  <si>
    <t>Razem dział 600 - Transport i łączność</t>
  </si>
  <si>
    <t>Razem dział 801- Oświata i wychowanie</t>
  </si>
  <si>
    <t>Razem dział 900 - Gospodarka komunalna i ochrona środowiska</t>
  </si>
  <si>
    <t>Ogółem</t>
  </si>
  <si>
    <t>Razem dział 010-  Rolnictwo i łowiectwo</t>
  </si>
  <si>
    <t>60016</t>
  </si>
  <si>
    <t>NAZWA</t>
  </si>
  <si>
    <t xml:space="preserve">   w tym:</t>
  </si>
  <si>
    <t>bieżące</t>
  </si>
  <si>
    <t>majątkowe</t>
  </si>
  <si>
    <t>Wpływy z róznych opłat</t>
  </si>
  <si>
    <t>Nazwa</t>
  </si>
  <si>
    <t>Wydatki bieżące</t>
  </si>
  <si>
    <t>w tym:</t>
  </si>
  <si>
    <t>Wydatki majątkowe</t>
  </si>
  <si>
    <t>Wytwarzanie i zaopatrywanie w energię elektryczną, gaz i wodę</t>
  </si>
  <si>
    <t>Wpływy z opłat za  zarząd, użytkowanie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</si>
  <si>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charakterze.</t>
  </si>
  <si>
    <t>Wpłaty z tytułu odpłatnego nabycia prawa własności oraz prawa użytkowania wieczystego nieruchomości</t>
  </si>
  <si>
    <t>Admnistracja publiczna</t>
  </si>
  <si>
    <t>Dochody jednostek samorządu terytorialnego związane z realizacją zadań z zakresu administracji rządowej oraz innych zadań zleconych ustawami</t>
  </si>
  <si>
    <t>Podatek od działalności gospodarczej osób fizycznych, opłacany w formie karty podatkowej</t>
  </si>
  <si>
    <t>Podatek od czynności cywilno-prawnych</t>
  </si>
  <si>
    <t>Wpływy z opłaty targowej</t>
  </si>
  <si>
    <t>Wpływy z opłat za wydawanie zezwoneń na sprzedaż alkoholu</t>
  </si>
  <si>
    <t>Podatek dochod od osób prawnych</t>
  </si>
  <si>
    <t xml:space="preserve">Dochody z tytułu najmu i dzierżawy składników majątkowych Skarbu Państwa, jednostek samorządu terytorialnego lub innych jednostek zaliczanych do sektora finansów publicznych oraz innych umów o podobnym charakterze </t>
  </si>
  <si>
    <t xml:space="preserve">Dotacje celowe otrzymane z budżetu państwa na realizację własnych zadań bieżących gmin   </t>
  </si>
  <si>
    <t>Edukacyjna Opieka Wychowawcza</t>
  </si>
  <si>
    <t>Świadczenia rodzinne, fundusz alimentacyjny oraz składki na ubezpieczenia emerytalne i rentowe z ubezpieczenia społecznego</t>
  </si>
  <si>
    <t>Wykonanie razem</t>
  </si>
  <si>
    <t>Infrastruktura wodociągowa i sanitacyjna wsi</t>
  </si>
  <si>
    <t>O1030</t>
  </si>
  <si>
    <t>Handel</t>
  </si>
  <si>
    <t>Transport i łączność</t>
  </si>
  <si>
    <t>Drogi publiczne powiatowe</t>
  </si>
  <si>
    <t>Drogi publiczne gminne</t>
  </si>
  <si>
    <t>Różne jednostki obsługi gospodarki mieszkaniowej</t>
  </si>
  <si>
    <t>Działalność usługowa</t>
  </si>
  <si>
    <t>Plany zagospodarowania przestrzennego</t>
  </si>
  <si>
    <t xml:space="preserve">Rady Gmin </t>
  </si>
  <si>
    <t>Urzędy Gmin</t>
  </si>
  <si>
    <t>Promocja jednostek samorządu terytorialnego</t>
  </si>
  <si>
    <t>Komendy Wojewódzkie Policji</t>
  </si>
  <si>
    <t>Ochotnicze straże pożarne</t>
  </si>
  <si>
    <t>Obsługa długu publicznego</t>
  </si>
  <si>
    <t>Rezerwy ogólne i celowe</t>
  </si>
  <si>
    <t>Oddziały przedszkolne w szkołach podstawowych</t>
  </si>
  <si>
    <t>Gimnazja</t>
  </si>
  <si>
    <t>Dowożenie uczniów do szkół</t>
  </si>
  <si>
    <t>Zespoły obsługi ekonomiczno- administracyjny szkół</t>
  </si>
  <si>
    <t>Dokształcanie i doskonalenie nauczycieli</t>
  </si>
  <si>
    <t>Ochrona zdrowia</t>
  </si>
  <si>
    <t>Zwalczanie narkomani</t>
  </si>
  <si>
    <t>Przeciwdziałanie alkoholizmowi</t>
  </si>
  <si>
    <t>Dodatki mieszkaniowe</t>
  </si>
  <si>
    <t>Usługi opiekuńcze i specjalistyczne usługi   opiekuńcze</t>
  </si>
  <si>
    <t>Świetlice szkolne</t>
  </si>
  <si>
    <t>Doskonalenie i dokształcenie nauczycieli</t>
  </si>
  <si>
    <t>Gospodarka komunalna i ochrona środowiska</t>
  </si>
  <si>
    <t>Oczyszczanie miast i wsi</t>
  </si>
  <si>
    <t>Utrzymanie zieleni w miastach i gminach</t>
  </si>
  <si>
    <t>Oświetlenie ulic,placów i dróg</t>
  </si>
  <si>
    <t>Kultura i ochrona dziedzictwa narodowego</t>
  </si>
  <si>
    <t>Pozostałe zadania w zakresie kultury</t>
  </si>
  <si>
    <t>Biblioteki</t>
  </si>
  <si>
    <t>Zadania w zakresie kultury fizycznej i sportu</t>
  </si>
  <si>
    <t>OGÓŁEM   WYDATKI</t>
  </si>
  <si>
    <t>Plan po zmanach</t>
  </si>
  <si>
    <t xml:space="preserve">                      ZAŁĄCZNIK Nr 2</t>
  </si>
  <si>
    <t xml:space="preserve">            ZAŁĄCZNIK  NR 1</t>
  </si>
  <si>
    <t>Kwota dotacji</t>
  </si>
  <si>
    <t>Jednostki sektora finansów publicznych</t>
  </si>
  <si>
    <t>Nazwa jednostki</t>
  </si>
  <si>
    <t>Samorząd Województwa Mazowieckiego</t>
  </si>
  <si>
    <t>Jednostki spoza sektora finansów publicznych</t>
  </si>
  <si>
    <t>Nazwa zadania</t>
  </si>
  <si>
    <t xml:space="preserve">                                                      </t>
  </si>
  <si>
    <t xml:space="preserve">                                                   </t>
  </si>
  <si>
    <t>Plan</t>
  </si>
  <si>
    <t>I.</t>
  </si>
  <si>
    <t>Dochody od osób prawnych osób fizycznych i innych jednostek nieposiadajacych osobowości prawnej oraz wydatki zwiazane z ich poborem</t>
  </si>
  <si>
    <t>Wpływy z innych opłat stanowiacych dochody jednostek samorządu terytorialnego</t>
  </si>
  <si>
    <t>II.</t>
  </si>
  <si>
    <t>Zwalczanie narkomanii</t>
  </si>
  <si>
    <t>Wpływy z innych opłat lokalnych pobieranych przez jst. na podstawie odrębnych ustaw</t>
  </si>
  <si>
    <t>Przetwórstwo przemysłowe</t>
  </si>
  <si>
    <t>Rozwój przedsiębiorczości</t>
  </si>
  <si>
    <t xml:space="preserve">Dostarczanie wody </t>
  </si>
  <si>
    <t>świadczenia na rzecz osób fizycznych</t>
  </si>
  <si>
    <t xml:space="preserve">                                           </t>
  </si>
  <si>
    <t xml:space="preserve">                           ZAŁĄCZNIK NR 6</t>
  </si>
  <si>
    <t xml:space="preserve">                                                                          ZAŁĄCZNIK NR 7 </t>
  </si>
  <si>
    <t>ZAŁĄCZNIK NR 8</t>
  </si>
  <si>
    <t xml:space="preserve">    A1. Dochody  bieżące</t>
  </si>
  <si>
    <t xml:space="preserve">    A2. Dochody majątkowe</t>
  </si>
  <si>
    <t>wynagrodzenia i składki od nich naliczane</t>
  </si>
  <si>
    <t>obsługa długu</t>
  </si>
  <si>
    <t>Zasiłki stałe</t>
  </si>
  <si>
    <t>Obsługa papierów wartościowych, kredytów i pożyczek jednostek samorządu terytorialnego</t>
  </si>
  <si>
    <t>Pozostałe zadania w zakresie polityki społecznej</t>
  </si>
  <si>
    <t>Składki na ubezpieczenie zdrowotne opłacane za osoby pobierajace niektóre świadczenia z pomicy spolecznej, niektóre świadczenia rodzinne  oraz za osoby uczestniczące w zajęciach w centrum integracji społecznej</t>
  </si>
  <si>
    <t xml:space="preserve">                      ZAŁĄCZNIK Nr 2 A</t>
  </si>
  <si>
    <t>wydatki zwiazane z realizacją zadań statutowych</t>
  </si>
  <si>
    <t>dotacje</t>
  </si>
  <si>
    <t>wydatki na programy z udziałem środków euro-     pejskich</t>
  </si>
  <si>
    <t xml:space="preserve">Izby   Rolnicze </t>
  </si>
  <si>
    <t xml:space="preserve">Izby Rolnicze </t>
  </si>
  <si>
    <t xml:space="preserve">                                                                                   ZĄŁACZNIK NR 9 </t>
  </si>
  <si>
    <t>WYKONANIE</t>
  </si>
  <si>
    <t xml:space="preserve">Drogi publiczne </t>
  </si>
  <si>
    <t>Domy i ośrodki kultury, świetlice i kluby</t>
  </si>
  <si>
    <t xml:space="preserve">Kultura fizyczna </t>
  </si>
  <si>
    <t xml:space="preserve">Pozostałe  odsetki </t>
  </si>
  <si>
    <t xml:space="preserve">Wpływy z opłaty skarbowej  </t>
  </si>
  <si>
    <t>Wpływy z różnych opłat</t>
  </si>
  <si>
    <t>Składki na ubezpieczenie zdrowotne opłacane za osoby pobierajace niektóre świadczenia z pomocy spolecznej, niektóre świadczenia rodzinne  oraz za osoby uczestniczące w zajęciach w centrum integracji społecznej</t>
  </si>
  <si>
    <t>Drogi publiczne</t>
  </si>
  <si>
    <t>Upowszechnienie  kultury fizycznej i sportu, organizacja imprez rekreacyjno-sportowych oraz organizowanie zajęć i współzawodnictwa sportowego</t>
  </si>
  <si>
    <t>Usługi opiekuńcze i specjalistyczne usługi opiekuńcze</t>
  </si>
  <si>
    <t xml:space="preserve">Budowa kanalizacji sanitarnej w Gminie Wiskitki i oczyszczalni ścieków w m. Guzów </t>
  </si>
  <si>
    <t>Zadania w zakresie przeciwdziałania przemocy w rodzinie</t>
  </si>
  <si>
    <t>Gospodarka odpadami</t>
  </si>
  <si>
    <t>Filharmonie, orkiestry, chóry i kapele</t>
  </si>
  <si>
    <t xml:space="preserve">Zadania w zakresie kultury fizycznej </t>
  </si>
  <si>
    <t>ZAŁĄCZNIK nr 9</t>
  </si>
  <si>
    <t>nie dzieli się</t>
  </si>
  <si>
    <t>Dotacja celowa w ramach programów finansowanych z udziałem srodków europejskich oraz srodków o których mowa w art.5 ust.1 pkt 3 oraz ust.3 pkt 5 i 6 ustawy, lub płatności w ramach budżetu środków europejskich</t>
  </si>
  <si>
    <t>Grzywny, mandaty i inne kary pieniężne od osób fizycznych</t>
  </si>
  <si>
    <t>Rodziny zastępcze</t>
  </si>
  <si>
    <t>Wspieranie rodziny</t>
  </si>
  <si>
    <t>Gospodarka ściekowa i ochrona wód</t>
  </si>
  <si>
    <t>Obiekty sportowe</t>
  </si>
  <si>
    <t>750</t>
  </si>
  <si>
    <t>75023</t>
  </si>
  <si>
    <t>Razem dział 750 - Administracja publiczna</t>
  </si>
  <si>
    <t>Razem dział 754 - Bezpieczeństwo publiczne i ochrona przeciwpożarowa</t>
  </si>
  <si>
    <t>Razem dział 921 - Kultura i ochrona dziedzictwa narodowego</t>
  </si>
  <si>
    <t>Razem dział 926 - Kultura fizyczna</t>
  </si>
  <si>
    <t xml:space="preserve">Dotacje celowe w ramach programów finansowanych z udziałem środków europejskich oraz środków, o których mowa w art.5 ust.1 pkt.3 oraz ust 3 pkt 5 i 6 ustawy, lub platności w ramach budżetu środków europejskich </t>
  </si>
  <si>
    <t>Budowa wodociągu w ul. Chemików w Wiskitkach</t>
  </si>
  <si>
    <t>Zakup gruntów pod drogi gminne</t>
  </si>
  <si>
    <t>Zakup samochodu dostawczego</t>
  </si>
  <si>
    <t>Budowa przedszkola w Wiskitkach</t>
  </si>
  <si>
    <t>Budowa boiska przy Szkole Podstawowej w Wiskitkach</t>
  </si>
  <si>
    <t>Modernizacja budynku dydaktycznego Szkoły Podstawowej w Guzowie</t>
  </si>
  <si>
    <t>Budowa Gminnego Domu Kultury w Wiskitkach</t>
  </si>
  <si>
    <t>Oświetlenie ulic, placów i dróg</t>
  </si>
  <si>
    <t>Kwota</t>
  </si>
  <si>
    <t>Wpływy i wydatki związane z gromadzeniem środków z opłat i kar za korzystanie ze środowiska</t>
  </si>
  <si>
    <t>Załącznik nr 11 do Uchwały budżetowej na 2014 r.</t>
  </si>
  <si>
    <t xml:space="preserve">Dochody od osób prawnych osób fizycznych i innych jednostek nieposiadajacych osobowości prawnej </t>
  </si>
  <si>
    <t>Wpływy z innych lokalnych opłat pobieranych przez jednostki samorządu terytorialnego na podstawie odrębnych ustaw</t>
  </si>
  <si>
    <t xml:space="preserve">                                                                                 </t>
  </si>
  <si>
    <t xml:space="preserve">                                                               </t>
  </si>
  <si>
    <t>Nazwa sołectwa lub innej jednostki pomocniczej</t>
  </si>
  <si>
    <t>Nazwa zadania, przedsięwzięcia</t>
  </si>
  <si>
    <t>Planowane wydatki</t>
  </si>
  <si>
    <t>w tym</t>
  </si>
  <si>
    <t>Łączne</t>
  </si>
  <si>
    <t>wydatki</t>
  </si>
  <si>
    <t>Aleksandrów</t>
  </si>
  <si>
    <t>integracja mieszkańców</t>
  </si>
  <si>
    <t>Antoniew</t>
  </si>
  <si>
    <t>Babskie Budy</t>
  </si>
  <si>
    <t>integracja wsi</t>
  </si>
  <si>
    <t>remont drogi gminnej</t>
  </si>
  <si>
    <t>Cyganka</t>
  </si>
  <si>
    <t>Czerwona Niwa Parcel</t>
  </si>
  <si>
    <t>Duninopol - Podbuszyce</t>
  </si>
  <si>
    <t>Działki</t>
  </si>
  <si>
    <t>Feliksów</t>
  </si>
  <si>
    <t>Franciszków</t>
  </si>
  <si>
    <t>Guzów</t>
  </si>
  <si>
    <t>Guzów Osada</t>
  </si>
  <si>
    <t>Hipolitów</t>
  </si>
  <si>
    <t>Janówek</t>
  </si>
  <si>
    <t>Jesionka</t>
  </si>
  <si>
    <t>zakupy materiałów dla OSP w Jesionce</t>
  </si>
  <si>
    <t>oświetlenie uliczne na ulicy Granicznej</t>
  </si>
  <si>
    <t>Józefów</t>
  </si>
  <si>
    <t>Kamionka</t>
  </si>
  <si>
    <t>Łubno</t>
  </si>
  <si>
    <t>Miedniewice</t>
  </si>
  <si>
    <t>Morgi</t>
  </si>
  <si>
    <t>Nowa Wieś</t>
  </si>
  <si>
    <t>Nowe Kozłowice</t>
  </si>
  <si>
    <t>Nowy Drzewicz</t>
  </si>
  <si>
    <t>Nowy Oryszew</t>
  </si>
  <si>
    <t>odwodnienie rowów przy drodze gminnej</t>
  </si>
  <si>
    <t>Popielarnia</t>
  </si>
  <si>
    <t>Prościeniec</t>
  </si>
  <si>
    <t>Różanów</t>
  </si>
  <si>
    <t>Smolarnia</t>
  </si>
  <si>
    <t>Sokule</t>
  </si>
  <si>
    <t>Stare Kozłowice</t>
  </si>
  <si>
    <t>promowanie sołectwa na dożynkach</t>
  </si>
  <si>
    <t>Starowiskitki</t>
  </si>
  <si>
    <t>Starowiskitki Parcel</t>
  </si>
  <si>
    <t>Stary Drzewicz</t>
  </si>
  <si>
    <t>Tomaszew</t>
  </si>
  <si>
    <t>Wiskitki</t>
  </si>
  <si>
    <t xml:space="preserve">Wola Miedniewska </t>
  </si>
  <si>
    <t>Wydatki wykonane</t>
  </si>
  <si>
    <t>Wykonanie w %</t>
  </si>
  <si>
    <t>Wykonanie zł</t>
  </si>
  <si>
    <t>Załącznik nr 12</t>
  </si>
  <si>
    <t xml:space="preserve">Załącznik nr 11 </t>
  </si>
  <si>
    <t>Załącznik nr 10</t>
  </si>
  <si>
    <t>Srodki otrzymane od pozostałych jednostek zaliczanych do sektora finansów publicznych na finansowanie lub dofinansowanie kosztów realizacji inwestycji i zakupów inwestycyjnych jednostek zaliczanych do sektora finansów publicznych</t>
  </si>
  <si>
    <t>Dochody od osób prawnych, osób fizycznych i od innych jednostek nieposiadających osobowości prawnej</t>
  </si>
  <si>
    <t>Wybory Prezydenta Rzeczypospolitej Polskiej</t>
  </si>
  <si>
    <t>OŚWIATA I WYCHOWANIE</t>
  </si>
  <si>
    <t>Niepubliczne Przedszkole w Nowych Kozłowicach</t>
  </si>
  <si>
    <t>801/80104</t>
  </si>
  <si>
    <t>Realizacja zadań wymagających stosowania specjalnej organizacji nauki i metod pracy dla dzieci i młodziezy w szkołach podstawowych, gimnazjach, liceach ogólnokształcacych, liceach profilowanych i szkołach zawodowych oraz szkołach artystycznych</t>
  </si>
  <si>
    <t>Realizacja zadań wymagających stosowania specjalnej organizacji nauki i metod pracy dla dzieci w przedszkolach, w szkołach podstawowych i innych formach wychowania przedszkolnego</t>
  </si>
  <si>
    <t>Realizacja zadań wymagających stosowania specjalnej organizacji nauki i metod pracy dla dzieci i młodzieży w szkołach podstawowych, gimnazjach, liceach ogólnokształcacych, liceach profilowanych i szkołach zawodowych oraz szkołach artystycznych</t>
  </si>
  <si>
    <t>Budowa wodociągu w m. Łubno</t>
  </si>
  <si>
    <t>Budowa sieci wodociagowej w Jesionce</t>
  </si>
  <si>
    <t>Rozbudowa sieci kanalizacji w gminie Wiskitki</t>
  </si>
  <si>
    <t>Budowa sieci wodociągowej w Nowych Kozłowicach</t>
  </si>
  <si>
    <t>Budowa  kanalizacji sanitarnej w m. Łubno</t>
  </si>
  <si>
    <t>Wykonanie nawierzchni drogi Duninopol-Podbuszyce (dz. nr 68 i 22)</t>
  </si>
  <si>
    <t>Wykonanie nawierzchni drogi gminnej w Miedniewicach - za łąkami (dz. nr 114)</t>
  </si>
  <si>
    <t>Przebudowa nawierzchni drogi gminnej  w miejscowości Różanów</t>
  </si>
  <si>
    <t>Przebudowa nawierzchni ul. Pańskiej w Wiskitkach</t>
  </si>
  <si>
    <t>Przebudowa nawierzchni ul. Strażackiej w Wiskitkach</t>
  </si>
  <si>
    <t>Przebudowa nawierzchni ul. Armii Krajowej w Wiskitkach</t>
  </si>
  <si>
    <t>Przebudowa nawierzchni ul. Ogrodowej w Wiskitkach</t>
  </si>
  <si>
    <t>Przebudowa drogi gminnej w m. Czerwona Niwa Parcel dz. nr 123</t>
  </si>
  <si>
    <t>Budowa parkingu na działce 514/6 w Miedniewicach wraz z odwodnieniem i zjazdem z drogi powiatowej</t>
  </si>
  <si>
    <t>60095</t>
  </si>
  <si>
    <t>Razem dział 700 - Gospodarka mieszkaniowa</t>
  </si>
  <si>
    <t>700</t>
  </si>
  <si>
    <t>Wykonanie miejsc postojowych i chodnika przy budynku komunalnym w Jesionce przy ul. Partyzantów 22A</t>
  </si>
  <si>
    <t>70095</t>
  </si>
  <si>
    <t>Dobudowa windy do budynku ośrodka zdrowia przy ul. Ogińskiego 2 w Guzowie Osadzie oraz modernizacja budynku</t>
  </si>
  <si>
    <t>Modernizacja centrali telefonicznej w Urzędzie Gminy Wiskitki</t>
  </si>
  <si>
    <t>Rozbudowa budynku OSP Jesionka o miejsca garażowe II etap</t>
  </si>
  <si>
    <t>Rozbudowa istniejącej strażnicy OSP w Nowych Kozłowicach o pomieszczenia garażowe i pomieszczenia gospodarcze wraz z przebudową dachu nad częścią istniejacą i budową zjazdu na drogę powiatową III etap</t>
  </si>
  <si>
    <t>Wykonanie projektu garażu dla OSP Działki (w tym fundusz sołecki 5.000,00 zł)</t>
  </si>
  <si>
    <t>Zakup samochodu strażackiego dla OSP Miedniewice</t>
  </si>
  <si>
    <t>Zakup samochodu strażackiego dla OSP Wiskitki</t>
  </si>
  <si>
    <t>Ogrodzenie budynku Szkoły Podstawowej we Franciszkowie</t>
  </si>
  <si>
    <t>Przebudowa boiska sportowego wraz z wejściem przy Szkole Podstawowej w Miedniewicach</t>
  </si>
  <si>
    <t>Zakup kosiarki samobieżnej</t>
  </si>
  <si>
    <t>Przebudowa stadionu sportowego w Wiskitkach przy ul. Zagródż - etap III</t>
  </si>
  <si>
    <t>Wybory Prezydenta RP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</si>
  <si>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</si>
  <si>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Zespoły obsługi ekonomiczno- administracyjnej szkół</t>
  </si>
  <si>
    <t>wymiana okien i drzwi wejściowych do budynku OSP w Aleksandrowie</t>
  </si>
  <si>
    <t>integracja mieszkańców wsi</t>
  </si>
  <si>
    <t xml:space="preserve">Czerwona Niwa </t>
  </si>
  <si>
    <t>odrestaurowanie rowu przy drodze gminnej i wykonanie przepustu pod asfaltem</t>
  </si>
  <si>
    <t xml:space="preserve">wykonanie wieńca i stoiska promocyjnego sołectwa na dożynkach </t>
  </si>
  <si>
    <t>odtworzenie  rowów przy drodze gminnej</t>
  </si>
  <si>
    <t>wykonanie projektu garażu dla OSP Działki</t>
  </si>
  <si>
    <t>wykonanie projektu oświetlenia ulicznego</t>
  </si>
  <si>
    <t>czyszczenie rowów przydrożnych oraz zakup i wyłożenie leszu na ulice Franciszkowa</t>
  </si>
  <si>
    <t>wyposażenie i ogrzewanie świetlicy wiejskiej we Franciszkowie</t>
  </si>
  <si>
    <t>zakup i zainstalowanie bramy wjazdowej na teren  OSP w Jesionce</t>
  </si>
  <si>
    <t>wykonanie pobocza na odcinku drogi od Maurycewa</t>
  </si>
  <si>
    <t xml:space="preserve"> promocja sołectwa na dożynkach</t>
  </si>
  <si>
    <t>zakup sprzętu strażackiego dla OSP Guzów</t>
  </si>
  <si>
    <t>wykonanie oświetlenia na ul. Sienkiewicza</t>
  </si>
  <si>
    <t>zakupy na festyn sportowy w Guzowie</t>
  </si>
  <si>
    <t>uzupełnienie nawierzchni leszowej drogi w miejscowości Hipolitów</t>
  </si>
  <si>
    <t>integracja mieszkańców wsi Hipolitów</t>
  </si>
  <si>
    <t>integracja  mieszkańców wsi Janówek</t>
  </si>
  <si>
    <t>udrożnienie rowów przy drogach gminnych we wsi Jesionka</t>
  </si>
  <si>
    <t>spotkanie integracyjne mieszkańców</t>
  </si>
  <si>
    <t xml:space="preserve">przebudowa zjazdu na drogę gminną </t>
  </si>
  <si>
    <t>wykonanie oświetlenia przy drodze głównej</t>
  </si>
  <si>
    <t>utwardzenie drogi położenie asfaltu</t>
  </si>
  <si>
    <t>wycięcie krzaków przy drodze gm.</t>
  </si>
  <si>
    <t>odtworzenie rowów przy drogach gminnych</t>
  </si>
  <si>
    <t>zakupy dla OSP Jesionka</t>
  </si>
  <si>
    <t>zakup sprzętu  dla OSP Miedniewice</t>
  </si>
  <si>
    <t xml:space="preserve">integracja </t>
  </si>
  <si>
    <t xml:space="preserve">wykonanie poboczy wzdłuż drogi gminnej </t>
  </si>
  <si>
    <t>integracja mieszkańców sołectwa</t>
  </si>
  <si>
    <t>modernizacja chodnika</t>
  </si>
  <si>
    <t xml:space="preserve">zakupy materiałów do remontu strażnicy </t>
  </si>
  <si>
    <t>zorganizowanie spotkania integracyjnego mieszkańców sołectwa Nowy Oryszew</t>
  </si>
  <si>
    <t>Oryszew Osada</t>
  </si>
  <si>
    <t>Podoryszew i Stara Wieś</t>
  </si>
  <si>
    <t>zorganizowanie imprez integracyjnych</t>
  </si>
  <si>
    <t>konserwacja rowów przydrożnych z odprowadzeniem wody</t>
  </si>
  <si>
    <t>integracja mieszkańców miejscowści Popielarnia</t>
  </si>
  <si>
    <t>udział w remoncie drogi gminnej i mostu</t>
  </si>
  <si>
    <t>naprawa nawierzchni drogi</t>
  </si>
  <si>
    <t>promocja w czasie dożynek 2015</t>
  </si>
  <si>
    <t xml:space="preserve">dokończenie czyszczenia i pogłębienia rowu przy drodze gminnej </t>
  </si>
  <si>
    <t>wykonanie c.o. w świetlicy wiejskiej Stare Kozłowice</t>
  </si>
  <si>
    <t>czyszczenie rowów przydrożnych</t>
  </si>
  <si>
    <t>czyszczenie, odkrzaczanie, udrożnienie rowu przy drodze gminnej</t>
  </si>
  <si>
    <t>przebudowa drogi gminnej od drogi powiatowej w kierunku lasu</t>
  </si>
  <si>
    <t>wyposażenie lokalu świetlicy dla KGW w Wiskitkach</t>
  </si>
  <si>
    <t>wymiana oświetlenia i remont sali w OSP Wiskitki</t>
  </si>
  <si>
    <t xml:space="preserve">utwardzenie drogi gminnej </t>
  </si>
  <si>
    <t>zakup żużla na drogę przy przystanku - w kierunku Guzowa</t>
  </si>
  <si>
    <t>Przebudowa drogi gminnej   od drogi powiatowej /w tym fundusz sołecki Tomaszew - 6.500,18/</t>
  </si>
  <si>
    <t>Modernizacja chodnika w N. Kozłowicach / w tym fundusz sołecki N. Kozłowice 5.000,00 zł/</t>
  </si>
  <si>
    <t>Zakup  kosy spalinowej</t>
  </si>
  <si>
    <t>Zakup  saksofonu sopranowego</t>
  </si>
  <si>
    <t>Wykonanie c.o. w  świetlicy wiejskiej w Starych Kozłowicach /w tym w ramach funduszu sołeckiego Stare Kozłowice 14.000 zł/</t>
  </si>
  <si>
    <t xml:space="preserve"> Budowa oświetlenia ulicznego w Gminie Wiskitki  /w tym  ramach funduszu sołeckiego : Działki 5.000 zł, Guzów Osada 15.000 zł,Jesionka 15.000 zł, Józefów 5.000 zł/ </t>
  </si>
  <si>
    <t>wykonanie rowów przydrożnych przy ul. Wspólnej od strony m. Morgi</t>
  </si>
  <si>
    <t>Załącznik 2 B</t>
  </si>
  <si>
    <t>Zmiany w planie wydatków na realizację programów finansowanych z udziałem środków, o których mowa w art. 5 ust.1 pkt 2 i 3 ustawy o finansach publicznych</t>
  </si>
  <si>
    <t>Stan na początek roku</t>
  </si>
  <si>
    <t>Kwota zmniejszenia/-/, zwiększenia/+/</t>
  </si>
  <si>
    <t>Nazwa programu realizowanego z udziałem środków unijnych</t>
  </si>
  <si>
    <t>Rodzaj wydatku</t>
  </si>
  <si>
    <t>(+) 236,48</t>
  </si>
  <si>
    <t>majątkowy</t>
  </si>
  <si>
    <t>bieżący</t>
  </si>
  <si>
    <t>Budowa kanalizacji sanitarnej w Gminie Wiskitki oraz budowa oczyszczalni ścieków w Guzowie</t>
  </si>
  <si>
    <t>Przyśpieszenie wzrostu konkurencyjności województwa mazowieckiego poprzez budowanie społeczeństwa informacyjnego i gospodarki opartej na wiedzy poprzez stworzenie zintegrowanych baz wiedzy o Mazowszu</t>
  </si>
  <si>
    <t>Budowa parkinguna działce 514/6 w Miedniewicach wraz z odwodnieniem i zjazdem z drogi powiatowej</t>
  </si>
  <si>
    <t>Rozwój elktronicznej administracji w samorządach województwa mazowieckiego wspomagajacej niwelowanie dwudzielności potencjału województwa</t>
  </si>
  <si>
    <t>1. Podskocz wyżej! Trampolina edukacyjna 2. Dogonić najlepszych. E-szkoła dla gimnazjalistów</t>
  </si>
  <si>
    <t>Wspomnień dawnych długa nić</t>
  </si>
  <si>
    <t>Budowa systemu do zarządzania pracą SUW Feliksów, przepompowni wody Cyganka i Łubno</t>
  </si>
  <si>
    <t>BIEŻĄCYCH   ZA  2015 r.</t>
  </si>
  <si>
    <t xml:space="preserve">BUDŻETU   GMINY   ZA    2015 r . </t>
  </si>
  <si>
    <t>BUDŻETU  GMINY   2015 r.</t>
  </si>
  <si>
    <t>WYKONANIE PLANU ZADAŃ ZLECONYCH Z ZAKRESU ADMINISTRACJI RZĄDOWEJ
ZA 2015 ROK</t>
  </si>
  <si>
    <t>WYKONANIE  WYDATKÓW   INWESTYCYJNYCH   ZA   2015 r.</t>
  </si>
  <si>
    <t>WYKONANIE PRZYCHODÓW I ROZCHODÓW  GMINY  ZA                                      2015 r.</t>
  </si>
  <si>
    <t>WYKONANIE  DOCHODÓW   Z TYTUŁU   WYDAWANIA   ZEZWOLEŃ   NA  SPRZEDAŻ
 NAPOJÓW   ALKOHOLOWYCH  ORAZ   WYDATKÓW  NA   REALIZACJĘ   ZADAŃ 
 OKREŚLONYCH  W  GMINNYM    PROGRAMIE  PROFILAKTYKI  I 
ROZWIAZYWANIA    PROBLEMÓW  ALKOHOLOWYCH                                     ZA   2015 r.</t>
  </si>
  <si>
    <t>WYKONANIE PLANU DOTACJI PODMIOTOWYCH 
ZA  2015 r.</t>
  </si>
  <si>
    <t xml:space="preserve"> WYKONANIE  DOTACJI  CELOWYCH  DLA  PODMIOTÓW  ZALICZANYCH  I  NIEZALICZANYCH  DO  SEKTORA  FINANSÓW  PUBLICZNYCH                                              ZA    2015 r.</t>
  </si>
  <si>
    <t>Wykonanie dochodów oraz wydatków na realizację zadań z zakresu ochrony środowiska za  2015 r.</t>
  </si>
  <si>
    <t>Wykonanie dochodów z tytułu opłat za gospodarownie odpadami komunalnymi oraz wydatków na funkcjonowanie systemu gospodarowania odpadami komunalnymi za  2015 r.</t>
  </si>
  <si>
    <t>Wykonanie wydatków za  2015 roku obejmujące zadania jednostek pomocniczych gminy, w tym realizowane w ramach funduszu sołeckiego</t>
  </si>
  <si>
    <t>Dotacje celowe otrzymane z samorządu województwa na inwestycje i zakupy inwestycyjne realizowane na podstawie porozumień między jednostkami samorządu terytorialnego</t>
  </si>
  <si>
    <t>Otrzymane spadki, zapisy i darowizny w postaci pieniężnej</t>
  </si>
  <si>
    <t>Wpłata środków finansowych z niewykorzystanych w terminie wydatków niewygasających z upływem roku budżetowego</t>
  </si>
  <si>
    <t>Dotacje celowe otrzymane z budżetu państwa na realizację inwestycji i zakupów inwestycyjnych własnych gmin</t>
  </si>
  <si>
    <t>Wybory do Sejmu i Senatu</t>
  </si>
  <si>
    <t>Referenda ogólnokrajowe i konstytucyjne</t>
  </si>
  <si>
    <t xml:space="preserve">Wpływy z różnych opłat </t>
  </si>
  <si>
    <t xml:space="preserve">Środki otrzymane od pozostałych jednostek zaliczanych do sektora finansów publicznych na realizacje zadań bieżących jednostek zaliczanych do sektora finansów publicznych </t>
  </si>
  <si>
    <t>Stan na 31.12.2015 r.</t>
  </si>
  <si>
    <r>
      <rPr>
        <b/>
        <i/>
        <sz val="9"/>
        <rFont val="Arial"/>
        <family val="2"/>
      </rPr>
      <t xml:space="preserve">Uwaga </t>
    </r>
    <r>
      <rPr>
        <i/>
        <sz val="9"/>
        <rFont val="Arial"/>
        <family val="2"/>
      </rPr>
      <t xml:space="preserve">                                                                      1.Zwiększenie planu wydatków bieżących łącznie o kwotę 236,48 zł                                                                                                     2. Zwiększenie planu wydatków majątkowych łącznie o kwotę 2.036.920,00 zł                       </t>
    </r>
  </si>
  <si>
    <t>Wybory do Sejmu i Senatu RP</t>
  </si>
  <si>
    <t>Wybory so Sejmu i Senatu RP</t>
  </si>
  <si>
    <t>Przebudowa drogi gminnej w m. Jesionka ul. Słoneczna</t>
  </si>
  <si>
    <t>Przebudowa nawierzcni ul. Strażackiej w Wiskitkach (dz.nr 98 i 88)</t>
  </si>
  <si>
    <t>Przebudowa nawierzchni drogi w Miedniewicach (dz. 651/2)</t>
  </si>
  <si>
    <t>Przebudowa ul. Orlej w m. Działki</t>
  </si>
  <si>
    <t>Przebudowa ul. Sokolej w m. Działki</t>
  </si>
  <si>
    <t>Przebudowa nawierzchni drogi w Różanowie (dz. nr 106)</t>
  </si>
  <si>
    <t>Wykonanie zjazdu z ulicy gminnej na powiatową w Wiskitkach (dz. nr 98)</t>
  </si>
  <si>
    <t>Położenie nawierzchni asfaltowej na drodze gminnej w m. Antoniew</t>
  </si>
  <si>
    <t>Przebudowa drogi gminnej w m. Guzów ul. Jana III Sobieskiego</t>
  </si>
  <si>
    <t>Przebudowa ulicy Rodu Łubieńskich w Guzowie</t>
  </si>
  <si>
    <t>Przebudowa ul. Sokołowskiego w Wiskitkach</t>
  </si>
  <si>
    <t>Budowa chodnika w ul. Pańskiej w Wiskitkach</t>
  </si>
  <si>
    <t>Przebudowa ul. Targowej w Wiskitkach</t>
  </si>
  <si>
    <t>Wykonanie chodnika w ciągu ul. Pańskiej w Wiskitkach</t>
  </si>
  <si>
    <t>Zakup urządzenia wielofunkcyjnego HP Laser Jet</t>
  </si>
  <si>
    <t>Zakup faxu</t>
  </si>
  <si>
    <t>Montaż bram przemysłowych w budynku OSP w Wiskitkach</t>
  </si>
  <si>
    <t>Wykonanie zaplecza socjalnego dla boiska sportowego w Guzowie Osadzie</t>
  </si>
  <si>
    <t>2. Wykonanie wydatków majątkowych - kwota 48.514,18 zł, tj. 68,8 % planu wydatków majątkowych</t>
  </si>
  <si>
    <t>1. Wykonanie wydatków bieżących - kwota 336.769,19 zł, tj. 92,2 % planu wydatków bieżących</t>
  </si>
  <si>
    <t>WYDATKÓW  NA   REALIZACJĘ  ZADAŃ  OKREŚLONYCH  W  GMINNYM  PROGRAMIE   PRZECIWDZIAŁANIA   NARKOMANII   ZA 2015 r.</t>
  </si>
  <si>
    <t>%
5:4</t>
  </si>
  <si>
    <t>%
 5:4</t>
  </si>
  <si>
    <t>(+) 2 037 096,86</t>
  </si>
  <si>
    <t>(+) 1 374,60</t>
  </si>
  <si>
    <t>(-) 1 551,46</t>
  </si>
  <si>
    <t>(+) 2 037 156,48</t>
  </si>
  <si>
    <t xml:space="preserve">                                                                                                 Wójt Gminy
                                                                                    Franciszek Grzegorz Miastowski
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</si>
</sst>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"/>
    <numFmt numFmtId="170" formatCode="#,##0.0"/>
    <numFmt numFmtId="171" formatCode="#,##0.00;[Red]#,##0.00"/>
    <numFmt numFmtId="172" formatCode="#,##0_ ;\-#,##0\ "/>
    <numFmt numFmtId="173" formatCode="#,##0;[Red]#,##0"/>
    <numFmt numFmtId="174" formatCode="#,##0.0;[Red]#,##0.0"/>
  </numFmts>
  <fonts count="10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sz val="12"/>
      <name val="Times New Roman CE"/>
      <family val="1"/>
    </font>
    <font>
      <b/>
      <sz val="12"/>
      <name val="Times New Roman CE"/>
      <family val="0"/>
    </font>
    <font>
      <b/>
      <sz val="16"/>
      <name val="Times New Roman CE"/>
      <family val="0"/>
    </font>
    <font>
      <sz val="16"/>
      <name val="Times New Roman CE"/>
      <family val="1"/>
    </font>
    <font>
      <sz val="8"/>
      <name val="Arial"/>
      <family val="0"/>
    </font>
    <font>
      <sz val="11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i/>
      <sz val="11"/>
      <name val="Arial CE"/>
      <family val="0"/>
    </font>
    <font>
      <b/>
      <i/>
      <sz val="11"/>
      <name val="Arial CE"/>
      <family val="0"/>
    </font>
    <font>
      <b/>
      <i/>
      <sz val="14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sz val="6"/>
      <name val="Arial CE"/>
      <family val="0"/>
    </font>
    <font>
      <sz val="11"/>
      <name val="Times New Roman CE"/>
      <family val="0"/>
    </font>
    <font>
      <b/>
      <sz val="14"/>
      <name val="Times New Roman CE"/>
      <family val="1"/>
    </font>
    <font>
      <b/>
      <sz val="11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Arial CE"/>
      <family val="2"/>
    </font>
    <font>
      <sz val="12"/>
      <name val="Arial CE"/>
      <family val="2"/>
    </font>
    <font>
      <i/>
      <sz val="10"/>
      <name val="Arial CE"/>
      <family val="0"/>
    </font>
    <font>
      <b/>
      <sz val="9"/>
      <name val="Arial CE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12"/>
      <color indexed="10"/>
      <name val="Times New Roman CE"/>
      <family val="1"/>
    </font>
    <font>
      <sz val="12"/>
      <color indexed="53"/>
      <name val="Times New Roman"/>
      <family val="1"/>
    </font>
    <font>
      <sz val="12"/>
      <color indexed="10"/>
      <name val="Times New Roman"/>
      <family val="1"/>
    </font>
    <font>
      <sz val="14"/>
      <name val="Arial CE"/>
      <family val="0"/>
    </font>
    <font>
      <i/>
      <sz val="10"/>
      <name val="Arial"/>
      <family val="2"/>
    </font>
    <font>
      <i/>
      <sz val="12"/>
      <name val="Times New Roman CE"/>
      <family val="0"/>
    </font>
    <font>
      <sz val="12"/>
      <name val="Arial"/>
      <family val="2"/>
    </font>
    <font>
      <sz val="6"/>
      <name val="Arial"/>
      <family val="2"/>
    </font>
    <font>
      <sz val="8"/>
      <name val="Arial CE"/>
      <family val="2"/>
    </font>
    <font>
      <b/>
      <sz val="6"/>
      <name val="Arial CE"/>
      <family val="2"/>
    </font>
    <font>
      <b/>
      <sz val="6"/>
      <name val="Arial"/>
      <family val="2"/>
    </font>
    <font>
      <i/>
      <sz val="12"/>
      <name val="Arial CE"/>
      <family val="0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Times New Roman CE"/>
      <family val="0"/>
    </font>
    <font>
      <b/>
      <sz val="12"/>
      <color indexed="10"/>
      <name val="Times New Roman CE"/>
      <family val="1"/>
    </font>
    <font>
      <b/>
      <sz val="11"/>
      <color indexed="10"/>
      <name val="Times New Roman CE"/>
      <family val="0"/>
    </font>
    <font>
      <i/>
      <sz val="10"/>
      <color indexed="10"/>
      <name val="Arial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i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Times New Roman CE"/>
      <family val="0"/>
    </font>
    <font>
      <b/>
      <sz val="12"/>
      <color rgb="FFFF0000"/>
      <name val="Times New Roman CE"/>
      <family val="1"/>
    </font>
    <font>
      <sz val="12"/>
      <color rgb="FFFF0000"/>
      <name val="Times New Roman"/>
      <family val="1"/>
    </font>
    <font>
      <b/>
      <sz val="11"/>
      <color rgb="FFFF0000"/>
      <name val="Times New Roman CE"/>
      <family val="0"/>
    </font>
    <font>
      <i/>
      <sz val="10"/>
      <color rgb="FFFF0000"/>
      <name val="Arial"/>
      <family val="2"/>
    </font>
    <font>
      <sz val="12"/>
      <color rgb="FFFF0000"/>
      <name val="Times New Roman CE"/>
      <family val="0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i/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3" fillId="0" borderId="3" applyNumberFormat="0" applyFill="0" applyAlignment="0" applyProtection="0"/>
    <xf numFmtId="0" fontId="84" fillId="29" borderId="4" applyNumberFormat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0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10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center" wrapText="1"/>
    </xf>
    <xf numFmtId="0" fontId="9" fillId="0" borderId="0" xfId="44" applyFont="1" applyAlignment="1" applyProtection="1">
      <alignment horizontal="center" vertical="center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7" xfId="0" applyNumberFormat="1" applyFont="1" applyBorder="1" applyAlignment="1">
      <alignment horizontal="right" vertical="center" wrapText="1"/>
    </xf>
    <xf numFmtId="0" fontId="6" fillId="0" borderId="0" xfId="44" applyFont="1" applyAlignment="1" applyProtection="1">
      <alignment horizontal="center" vertical="center"/>
      <protection/>
    </xf>
    <xf numFmtId="4" fontId="0" fillId="0" borderId="11" xfId="0" applyNumberFormat="1" applyFont="1" applyBorder="1" applyAlignment="1">
      <alignment horizontal="right" vertical="center" wrapText="1"/>
    </xf>
    <xf numFmtId="2" fontId="0" fillId="0" borderId="0" xfId="0" applyNumberFormat="1" applyFont="1" applyAlignment="1">
      <alignment/>
    </xf>
    <xf numFmtId="4" fontId="0" fillId="0" borderId="18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0" fontId="1" fillId="0" borderId="20" xfId="0" applyNumberFormat="1" applyFont="1" applyBorder="1" applyAlignment="1">
      <alignment horizontal="right" vertical="center" wrapText="1"/>
    </xf>
    <xf numFmtId="170" fontId="0" fillId="0" borderId="21" xfId="0" applyNumberFormat="1" applyFont="1" applyBorder="1" applyAlignment="1">
      <alignment horizontal="right" vertical="center" wrapText="1"/>
    </xf>
    <xf numFmtId="170" fontId="0" fillId="0" borderId="21" xfId="0" applyNumberFormat="1" applyFont="1" applyBorder="1" applyAlignment="1">
      <alignment horizontal="center" wrapText="1"/>
    </xf>
    <xf numFmtId="170" fontId="0" fillId="0" borderId="22" xfId="0" applyNumberFormat="1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9" fontId="11" fillId="0" borderId="0" xfId="0" applyNumberFormat="1" applyFont="1" applyAlignment="1">
      <alignment/>
    </xf>
    <xf numFmtId="169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9" fontId="10" fillId="0" borderId="0" xfId="0" applyNumberFormat="1" applyFont="1" applyBorder="1" applyAlignment="1">
      <alignment horizontal="right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/>
    </xf>
    <xf numFmtId="171" fontId="10" fillId="0" borderId="17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171" fontId="10" fillId="0" borderId="10" xfId="0" applyNumberFormat="1" applyFont="1" applyBorder="1" applyAlignment="1">
      <alignment horizontal="right"/>
    </xf>
    <xf numFmtId="171" fontId="10" fillId="0" borderId="11" xfId="0" applyNumberFormat="1" applyFont="1" applyBorder="1" applyAlignment="1">
      <alignment horizontal="right"/>
    </xf>
    <xf numFmtId="171" fontId="11" fillId="0" borderId="23" xfId="0" applyNumberFormat="1" applyFont="1" applyBorder="1" applyAlignment="1">
      <alignment horizontal="right"/>
    </xf>
    <xf numFmtId="0" fontId="11" fillId="0" borderId="16" xfId="0" applyFont="1" applyBorder="1" applyAlignment="1">
      <alignment horizontal="center"/>
    </xf>
    <xf numFmtId="0" fontId="10" fillId="0" borderId="19" xfId="0" applyFont="1" applyBorder="1" applyAlignment="1">
      <alignment/>
    </xf>
    <xf numFmtId="171" fontId="10" fillId="0" borderId="19" xfId="0" applyNumberFormat="1" applyFont="1" applyBorder="1" applyAlignment="1">
      <alignment horizontal="right"/>
    </xf>
    <xf numFmtId="0" fontId="10" fillId="0" borderId="11" xfId="0" applyFont="1" applyBorder="1" applyAlignment="1">
      <alignment/>
    </xf>
    <xf numFmtId="171" fontId="10" fillId="0" borderId="24" xfId="0" applyNumberFormat="1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7" xfId="0" applyFont="1" applyBorder="1" applyAlignment="1">
      <alignment/>
    </xf>
    <xf numFmtId="0" fontId="10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71" fontId="11" fillId="0" borderId="0" xfId="0" applyNumberFormat="1" applyFont="1" applyBorder="1" applyAlignment="1">
      <alignment horizontal="right"/>
    </xf>
    <xf numFmtId="171" fontId="11" fillId="0" borderId="0" xfId="0" applyNumberFormat="1" applyFont="1" applyBorder="1" applyAlignment="1">
      <alignment horizontal="right"/>
    </xf>
    <xf numFmtId="169" fontId="11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69" fontId="10" fillId="0" borderId="0" xfId="0" applyNumberFormat="1" applyFont="1" applyAlignment="1">
      <alignment horizontal="right"/>
    </xf>
    <xf numFmtId="0" fontId="10" fillId="0" borderId="19" xfId="0" applyFont="1" applyBorder="1" applyAlignment="1">
      <alignment wrapText="1"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 horizontal="right"/>
    </xf>
    <xf numFmtId="0" fontId="17" fillId="0" borderId="0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15" fillId="0" borderId="17" xfId="0" applyFont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top" wrapText="1"/>
    </xf>
    <xf numFmtId="4" fontId="15" fillId="0" borderId="10" xfId="0" applyNumberFormat="1" applyFont="1" applyFill="1" applyBorder="1" applyAlignment="1">
      <alignment horizontal="right" vertical="center" wrapText="1"/>
    </xf>
    <xf numFmtId="4" fontId="15" fillId="0" borderId="10" xfId="0" applyNumberFormat="1" applyFont="1" applyFill="1" applyBorder="1" applyAlignment="1">
      <alignment vertical="center"/>
    </xf>
    <xf numFmtId="170" fontId="15" fillId="0" borderId="21" xfId="0" applyNumberFormat="1" applyFont="1" applyFill="1" applyBorder="1" applyAlignment="1">
      <alignment vertical="center"/>
    </xf>
    <xf numFmtId="49" fontId="18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170" fontId="19" fillId="0" borderId="21" xfId="0" applyNumberFormat="1" applyFont="1" applyFill="1" applyBorder="1" applyAlignment="1">
      <alignment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right" vertical="center" wrapText="1"/>
    </xf>
    <xf numFmtId="170" fontId="0" fillId="0" borderId="20" xfId="0" applyNumberFormat="1" applyFont="1" applyBorder="1" applyAlignment="1">
      <alignment horizontal="right" vertical="center" wrapText="1"/>
    </xf>
    <xf numFmtId="0" fontId="15" fillId="0" borderId="25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vertical="top" wrapText="1"/>
    </xf>
    <xf numFmtId="4" fontId="15" fillId="0" borderId="11" xfId="0" applyNumberFormat="1" applyFont="1" applyFill="1" applyBorder="1" applyAlignment="1">
      <alignment horizontal="right" vertical="center"/>
    </xf>
    <xf numFmtId="170" fontId="15" fillId="0" borderId="26" xfId="0" applyNumberFormat="1" applyFont="1" applyFill="1" applyBorder="1" applyAlignment="1">
      <alignment vertical="center"/>
    </xf>
    <xf numFmtId="0" fontId="15" fillId="0" borderId="17" xfId="0" applyFont="1" applyFill="1" applyBorder="1" applyAlignment="1">
      <alignment horizontal="center" vertical="center"/>
    </xf>
    <xf numFmtId="4" fontId="15" fillId="0" borderId="17" xfId="0" applyNumberFormat="1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right" vertical="center"/>
    </xf>
    <xf numFmtId="170" fontId="15" fillId="0" borderId="0" xfId="0" applyNumberFormat="1" applyFont="1" applyFill="1" applyBorder="1" applyAlignment="1">
      <alignment vertical="center"/>
    </xf>
    <xf numFmtId="0" fontId="24" fillId="0" borderId="19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10" fillId="0" borderId="19" xfId="0" applyFont="1" applyBorder="1" applyAlignment="1">
      <alignment wrapText="1"/>
    </xf>
    <xf numFmtId="171" fontId="10" fillId="0" borderId="28" xfId="0" applyNumberFormat="1" applyFont="1" applyBorder="1" applyAlignment="1">
      <alignment horizontal="right"/>
    </xf>
    <xf numFmtId="0" fontId="11" fillId="0" borderId="29" xfId="0" applyFont="1" applyBorder="1" applyAlignment="1">
      <alignment horizontal="center"/>
    </xf>
    <xf numFmtId="0" fontId="25" fillId="0" borderId="10" xfId="0" applyFont="1" applyBorder="1" applyAlignment="1">
      <alignment wrapText="1"/>
    </xf>
    <xf numFmtId="171" fontId="10" fillId="0" borderId="10" xfId="0" applyNumberFormat="1" applyFont="1" applyBorder="1" applyAlignment="1">
      <alignment horizontal="right"/>
    </xf>
    <xf numFmtId="0" fontId="25" fillId="0" borderId="19" xfId="0" applyFont="1" applyBorder="1" applyAlignment="1">
      <alignment wrapText="1"/>
    </xf>
    <xf numFmtId="171" fontId="10" fillId="0" borderId="19" xfId="0" applyNumberFormat="1" applyFont="1" applyBorder="1" applyAlignment="1">
      <alignment horizontal="right"/>
    </xf>
    <xf numFmtId="171" fontId="10" fillId="0" borderId="28" xfId="0" applyNumberFormat="1" applyFont="1" applyBorder="1" applyAlignment="1">
      <alignment horizontal="right"/>
    </xf>
    <xf numFmtId="0" fontId="25" fillId="0" borderId="17" xfId="0" applyFont="1" applyBorder="1" applyAlignment="1">
      <alignment wrapText="1"/>
    </xf>
    <xf numFmtId="171" fontId="10" fillId="0" borderId="17" xfId="0" applyNumberFormat="1" applyFont="1" applyBorder="1" applyAlignment="1">
      <alignment horizontal="right"/>
    </xf>
    <xf numFmtId="0" fontId="11" fillId="0" borderId="16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0" fillId="0" borderId="19" xfId="0" applyFont="1" applyBorder="1" applyAlignment="1">
      <alignment/>
    </xf>
    <xf numFmtId="171" fontId="10" fillId="0" borderId="25" xfId="0" applyNumberFormat="1" applyFont="1" applyBorder="1" applyAlignment="1">
      <alignment horizontal="right"/>
    </xf>
    <xf numFmtId="171" fontId="10" fillId="0" borderId="30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171" fontId="10" fillId="0" borderId="27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0" fontId="11" fillId="0" borderId="23" xfId="0" applyFont="1" applyBorder="1" applyAlignment="1">
      <alignment/>
    </xf>
    <xf numFmtId="0" fontId="25" fillId="0" borderId="17" xfId="0" applyFont="1" applyBorder="1" applyAlignment="1">
      <alignment wrapText="1"/>
    </xf>
    <xf numFmtId="171" fontId="10" fillId="0" borderId="27" xfId="0" applyNumberFormat="1" applyFont="1" applyBorder="1" applyAlignment="1">
      <alignment/>
    </xf>
    <xf numFmtId="171" fontId="10" fillId="0" borderId="24" xfId="0" applyNumberFormat="1" applyFont="1" applyBorder="1" applyAlignment="1">
      <alignment/>
    </xf>
    <xf numFmtId="171" fontId="10" fillId="0" borderId="28" xfId="0" applyNumberFormat="1" applyFont="1" applyBorder="1" applyAlignment="1">
      <alignment/>
    </xf>
    <xf numFmtId="171" fontId="11" fillId="0" borderId="23" xfId="0" applyNumberFormat="1" applyFont="1" applyBorder="1" applyAlignment="1">
      <alignment/>
    </xf>
    <xf numFmtId="171" fontId="10" fillId="0" borderId="24" xfId="0" applyNumberFormat="1" applyFont="1" applyBorder="1" applyAlignment="1">
      <alignment/>
    </xf>
    <xf numFmtId="171" fontId="10" fillId="0" borderId="25" xfId="0" applyNumberFormat="1" applyFont="1" applyBorder="1" applyAlignment="1">
      <alignment/>
    </xf>
    <xf numFmtId="171" fontId="10" fillId="0" borderId="28" xfId="0" applyNumberFormat="1" applyFont="1" applyBorder="1" applyAlignment="1">
      <alignment/>
    </xf>
    <xf numFmtId="169" fontId="10" fillId="0" borderId="27" xfId="0" applyNumberFormat="1" applyFont="1" applyBorder="1" applyAlignment="1">
      <alignment horizontal="right"/>
    </xf>
    <xf numFmtId="169" fontId="10" fillId="0" borderId="24" xfId="0" applyNumberFormat="1" applyFont="1" applyBorder="1" applyAlignment="1">
      <alignment horizontal="right"/>
    </xf>
    <xf numFmtId="169" fontId="10" fillId="0" borderId="28" xfId="0" applyNumberFormat="1" applyFont="1" applyBorder="1" applyAlignment="1">
      <alignment horizontal="right"/>
    </xf>
    <xf numFmtId="169" fontId="10" fillId="0" borderId="23" xfId="0" applyNumberFormat="1" applyFont="1" applyBorder="1" applyAlignment="1">
      <alignment horizontal="right"/>
    </xf>
    <xf numFmtId="0" fontId="24" fillId="0" borderId="11" xfId="0" applyFont="1" applyBorder="1" applyAlignment="1">
      <alignment horizontal="center" vertical="center"/>
    </xf>
    <xf numFmtId="171" fontId="10" fillId="0" borderId="10" xfId="0" applyNumberFormat="1" applyFont="1" applyBorder="1" applyAlignment="1">
      <alignment/>
    </xf>
    <xf numFmtId="171" fontId="28" fillId="0" borderId="10" xfId="0" applyNumberFormat="1" applyFont="1" applyBorder="1" applyAlignment="1">
      <alignment/>
    </xf>
    <xf numFmtId="0" fontId="24" fillId="0" borderId="14" xfId="0" applyFont="1" applyBorder="1" applyAlignment="1">
      <alignment horizontal="center" vertical="center"/>
    </xf>
    <xf numFmtId="169" fontId="10" fillId="0" borderId="31" xfId="0" applyNumberFormat="1" applyFont="1" applyBorder="1" applyAlignment="1">
      <alignment horizontal="right"/>
    </xf>
    <xf numFmtId="0" fontId="25" fillId="0" borderId="11" xfId="0" applyFont="1" applyBorder="1" applyAlignment="1">
      <alignment wrapText="1"/>
    </xf>
    <xf numFmtId="169" fontId="10" fillId="0" borderId="17" xfId="0" applyNumberFormat="1" applyFont="1" applyBorder="1" applyAlignment="1">
      <alignment horizontal="right"/>
    </xf>
    <xf numFmtId="0" fontId="11" fillId="0" borderId="32" xfId="0" applyFont="1" applyBorder="1" applyAlignment="1">
      <alignment/>
    </xf>
    <xf numFmtId="0" fontId="10" fillId="0" borderId="16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29" xfId="0" applyFont="1" applyBorder="1" applyAlignment="1">
      <alignment/>
    </xf>
    <xf numFmtId="0" fontId="10" fillId="0" borderId="29" xfId="0" applyFont="1" applyBorder="1" applyAlignment="1">
      <alignment/>
    </xf>
    <xf numFmtId="0" fontId="11" fillId="0" borderId="29" xfId="0" applyFont="1" applyBorder="1" applyAlignment="1">
      <alignment/>
    </xf>
    <xf numFmtId="171" fontId="0" fillId="0" borderId="0" xfId="0" applyNumberFormat="1" applyBorder="1" applyAlignment="1">
      <alignment/>
    </xf>
    <xf numFmtId="0" fontId="24" fillId="0" borderId="26" xfId="0" applyFont="1" applyBorder="1" applyAlignment="1">
      <alignment horizontal="center" vertical="center"/>
    </xf>
    <xf numFmtId="169" fontId="10" fillId="0" borderId="20" xfId="0" applyNumberFormat="1" applyFont="1" applyBorder="1" applyAlignment="1">
      <alignment horizontal="right"/>
    </xf>
    <xf numFmtId="169" fontId="10" fillId="0" borderId="26" xfId="0" applyNumberFormat="1" applyFont="1" applyBorder="1" applyAlignment="1">
      <alignment horizontal="right"/>
    </xf>
    <xf numFmtId="169" fontId="10" fillId="0" borderId="21" xfId="0" applyNumberFormat="1" applyFont="1" applyBorder="1" applyAlignment="1">
      <alignment horizontal="right"/>
    </xf>
    <xf numFmtId="0" fontId="10" fillId="0" borderId="18" xfId="0" applyFont="1" applyBorder="1" applyAlignment="1">
      <alignment/>
    </xf>
    <xf numFmtId="171" fontId="10" fillId="0" borderId="18" xfId="0" applyNumberFormat="1" applyFont="1" applyBorder="1" applyAlignment="1">
      <alignment horizontal="right"/>
    </xf>
    <xf numFmtId="169" fontId="10" fillId="0" borderId="33" xfId="0" applyNumberFormat="1" applyFont="1" applyBorder="1" applyAlignment="1">
      <alignment horizontal="right"/>
    </xf>
    <xf numFmtId="169" fontId="10" fillId="0" borderId="10" xfId="0" applyNumberFormat="1" applyFont="1" applyBorder="1" applyAlignment="1">
      <alignment horizontal="right"/>
    </xf>
    <xf numFmtId="169" fontId="11" fillId="0" borderId="28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wrapText="1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22" fillId="0" borderId="19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vertical="center"/>
    </xf>
    <xf numFmtId="0" fontId="32" fillId="0" borderId="0" xfId="0" applyFont="1" applyAlignment="1">
      <alignment/>
    </xf>
    <xf numFmtId="0" fontId="32" fillId="0" borderId="0" xfId="0" applyFont="1" applyAlignment="1">
      <alignment vertical="center"/>
    </xf>
    <xf numFmtId="169" fontId="11" fillId="0" borderId="10" xfId="0" applyNumberFormat="1" applyFont="1" applyBorder="1" applyAlignment="1">
      <alignment horizontal="right"/>
    </xf>
    <xf numFmtId="169" fontId="10" fillId="0" borderId="11" xfId="0" applyNumberFormat="1" applyFont="1" applyBorder="1" applyAlignment="1">
      <alignment horizontal="right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9" fontId="10" fillId="0" borderId="10" xfId="0" applyNumberFormat="1" applyFont="1" applyBorder="1" applyAlignment="1">
      <alignment horizontal="right"/>
    </xf>
    <xf numFmtId="0" fontId="10" fillId="0" borderId="19" xfId="0" applyFont="1" applyBorder="1" applyAlignment="1">
      <alignment horizontal="center"/>
    </xf>
    <xf numFmtId="4" fontId="10" fillId="0" borderId="25" xfId="0" applyNumberFormat="1" applyFont="1" applyBorder="1" applyAlignment="1">
      <alignment horizontal="right"/>
    </xf>
    <xf numFmtId="171" fontId="28" fillId="0" borderId="23" xfId="0" applyNumberFormat="1" applyFont="1" applyBorder="1" applyAlignment="1">
      <alignment/>
    </xf>
    <xf numFmtId="171" fontId="28" fillId="0" borderId="24" xfId="0" applyNumberFormat="1" applyFont="1" applyBorder="1" applyAlignment="1">
      <alignment/>
    </xf>
    <xf numFmtId="171" fontId="28" fillId="0" borderId="25" xfId="0" applyNumberFormat="1" applyFont="1" applyBorder="1" applyAlignment="1">
      <alignment/>
    </xf>
    <xf numFmtId="171" fontId="28" fillId="0" borderId="27" xfId="0" applyNumberFormat="1" applyFont="1" applyBorder="1" applyAlignment="1">
      <alignment/>
    </xf>
    <xf numFmtId="171" fontId="28" fillId="0" borderId="28" xfId="0" applyNumberFormat="1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171" fontId="10" fillId="0" borderId="10" xfId="0" applyNumberFormat="1" applyFont="1" applyBorder="1" applyAlignment="1">
      <alignment/>
    </xf>
    <xf numFmtId="0" fontId="16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171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1" fillId="0" borderId="17" xfId="0" applyFont="1" applyBorder="1" applyAlignment="1">
      <alignment vertical="center" wrapText="1"/>
    </xf>
    <xf numFmtId="0" fontId="31" fillId="0" borderId="36" xfId="0" applyFont="1" applyBorder="1" applyAlignment="1">
      <alignment horizontal="center" vertical="center"/>
    </xf>
    <xf numFmtId="0" fontId="22" fillId="0" borderId="25" xfId="0" applyFont="1" applyBorder="1" applyAlignment="1">
      <alignment vertical="center"/>
    </xf>
    <xf numFmtId="171" fontId="21" fillId="0" borderId="17" xfId="0" applyNumberFormat="1" applyFont="1" applyBorder="1" applyAlignment="1">
      <alignment vertical="center"/>
    </xf>
    <xf numFmtId="171" fontId="21" fillId="0" borderId="19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horizontal="right" vertical="center" wrapText="1"/>
    </xf>
    <xf numFmtId="171" fontId="28" fillId="0" borderId="11" xfId="0" applyNumberFormat="1" applyFont="1" applyBorder="1" applyAlignment="1">
      <alignment/>
    </xf>
    <xf numFmtId="171" fontId="11" fillId="0" borderId="17" xfId="0" applyNumberFormat="1" applyFont="1" applyBorder="1" applyAlignment="1">
      <alignment horizontal="right"/>
    </xf>
    <xf numFmtId="171" fontId="28" fillId="0" borderId="17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10" fillId="0" borderId="35" xfId="0" applyFont="1" applyBorder="1" applyAlignment="1">
      <alignment/>
    </xf>
    <xf numFmtId="0" fontId="11" fillId="0" borderId="10" xfId="0" applyFont="1" applyBorder="1" applyAlignment="1">
      <alignment horizontal="center"/>
    </xf>
    <xf numFmtId="171" fontId="11" fillId="0" borderId="10" xfId="0" applyNumberFormat="1" applyFont="1" applyBorder="1" applyAlignment="1">
      <alignment horizontal="right"/>
    </xf>
    <xf numFmtId="171" fontId="11" fillId="0" borderId="10" xfId="0" applyNumberFormat="1" applyFont="1" applyBorder="1" applyAlignment="1">
      <alignment horizontal="right"/>
    </xf>
    <xf numFmtId="169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27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171" fontId="10" fillId="0" borderId="19" xfId="60" applyNumberFormat="1" applyFont="1" applyBorder="1" applyAlignment="1">
      <alignment horizontal="right"/>
    </xf>
    <xf numFmtId="171" fontId="10" fillId="0" borderId="11" xfId="0" applyNumberFormat="1" applyFont="1" applyBorder="1" applyAlignment="1">
      <alignment horizontal="right"/>
    </xf>
    <xf numFmtId="169" fontId="10" fillId="0" borderId="25" xfId="0" applyNumberFormat="1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11" fillId="0" borderId="17" xfId="0" applyFont="1" applyBorder="1" applyAlignment="1">
      <alignment horizontal="center"/>
    </xf>
    <xf numFmtId="0" fontId="11" fillId="0" borderId="17" xfId="0" applyFont="1" applyBorder="1" applyAlignment="1">
      <alignment/>
    </xf>
    <xf numFmtId="171" fontId="11" fillId="0" borderId="10" xfId="0" applyNumberFormat="1" applyFont="1" applyBorder="1" applyAlignment="1">
      <alignment/>
    </xf>
    <xf numFmtId="0" fontId="27" fillId="0" borderId="10" xfId="0" applyFont="1" applyBorder="1" applyAlignment="1">
      <alignment wrapText="1"/>
    </xf>
    <xf numFmtId="171" fontId="11" fillId="0" borderId="10" xfId="0" applyNumberFormat="1" applyFont="1" applyBorder="1" applyAlignment="1">
      <alignment/>
    </xf>
    <xf numFmtId="171" fontId="29" fillId="0" borderId="10" xfId="0" applyNumberFormat="1" applyFont="1" applyBorder="1" applyAlignment="1">
      <alignment/>
    </xf>
    <xf numFmtId="171" fontId="10" fillId="0" borderId="11" xfId="0" applyNumberFormat="1" applyFont="1" applyBorder="1" applyAlignment="1">
      <alignment/>
    </xf>
    <xf numFmtId="171" fontId="10" fillId="0" borderId="19" xfId="0" applyNumberFormat="1" applyFont="1" applyBorder="1" applyAlignment="1">
      <alignment/>
    </xf>
    <xf numFmtId="0" fontId="10" fillId="0" borderId="11" xfId="0" applyFont="1" applyBorder="1" applyAlignment="1">
      <alignment/>
    </xf>
    <xf numFmtId="171" fontId="10" fillId="0" borderId="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0" borderId="29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7" fillId="0" borderId="16" xfId="0" applyFont="1" applyBorder="1" applyAlignment="1">
      <alignment horizontal="center"/>
    </xf>
    <xf numFmtId="0" fontId="25" fillId="0" borderId="17" xfId="0" applyFont="1" applyBorder="1" applyAlignment="1">
      <alignment/>
    </xf>
    <xf numFmtId="0" fontId="25" fillId="0" borderId="29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9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34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23" xfId="0" applyFont="1" applyBorder="1" applyAlignment="1">
      <alignment/>
    </xf>
    <xf numFmtId="0" fontId="27" fillId="0" borderId="17" xfId="0" applyFont="1" applyBorder="1" applyAlignment="1">
      <alignment horizontal="center"/>
    </xf>
    <xf numFmtId="0" fontId="27" fillId="0" borderId="17" xfId="0" applyFont="1" applyBorder="1" applyAlignment="1">
      <alignment/>
    </xf>
    <xf numFmtId="0" fontId="25" fillId="0" borderId="32" xfId="0" applyFont="1" applyBorder="1" applyAlignment="1">
      <alignment horizontal="center"/>
    </xf>
    <xf numFmtId="0" fontId="25" fillId="0" borderId="38" xfId="0" applyFont="1" applyBorder="1" applyAlignment="1">
      <alignment/>
    </xf>
    <xf numFmtId="0" fontId="27" fillId="0" borderId="38" xfId="0" applyFont="1" applyBorder="1" applyAlignment="1">
      <alignment/>
    </xf>
    <xf numFmtId="171" fontId="27" fillId="0" borderId="10" xfId="0" applyNumberFormat="1" applyFont="1" applyBorder="1" applyAlignment="1">
      <alignment horizontal="right"/>
    </xf>
    <xf numFmtId="4" fontId="27" fillId="0" borderId="10" xfId="0" applyNumberFormat="1" applyFont="1" applyBorder="1" applyAlignment="1">
      <alignment horizontal="right"/>
    </xf>
    <xf numFmtId="171" fontId="25" fillId="0" borderId="11" xfId="0" applyNumberFormat="1" applyFont="1" applyBorder="1" applyAlignment="1">
      <alignment horizontal="right"/>
    </xf>
    <xf numFmtId="171" fontId="25" fillId="0" borderId="25" xfId="0" applyNumberFormat="1" applyFont="1" applyBorder="1" applyAlignment="1">
      <alignment horizontal="right"/>
    </xf>
    <xf numFmtId="4" fontId="25" fillId="0" borderId="25" xfId="0" applyNumberFormat="1" applyFont="1" applyBorder="1" applyAlignment="1">
      <alignment horizontal="right"/>
    </xf>
    <xf numFmtId="171" fontId="27" fillId="0" borderId="10" xfId="0" applyNumberFormat="1" applyFont="1" applyBorder="1" applyAlignment="1">
      <alignment horizontal="right"/>
    </xf>
    <xf numFmtId="171" fontId="27" fillId="0" borderId="10" xfId="0" applyNumberFormat="1" applyFont="1" applyBorder="1" applyAlignment="1">
      <alignment/>
    </xf>
    <xf numFmtId="171" fontId="25" fillId="0" borderId="10" xfId="0" applyNumberFormat="1" applyFont="1" applyBorder="1" applyAlignment="1">
      <alignment horizontal="right"/>
    </xf>
    <xf numFmtId="171" fontId="25" fillId="0" borderId="10" xfId="0" applyNumberFormat="1" applyFont="1" applyBorder="1" applyAlignment="1">
      <alignment/>
    </xf>
    <xf numFmtId="171" fontId="27" fillId="0" borderId="10" xfId="0" applyNumberFormat="1" applyFont="1" applyBorder="1" applyAlignment="1">
      <alignment/>
    </xf>
    <xf numFmtId="171" fontId="35" fillId="0" borderId="10" xfId="0" applyNumberFormat="1" applyFont="1" applyBorder="1" applyAlignment="1">
      <alignment/>
    </xf>
    <xf numFmtId="171" fontId="25" fillId="0" borderId="10" xfId="0" applyNumberFormat="1" applyFont="1" applyBorder="1" applyAlignment="1">
      <alignment/>
    </xf>
    <xf numFmtId="171" fontId="36" fillId="0" borderId="10" xfId="0" applyNumberFormat="1" applyFont="1" applyBorder="1" applyAlignment="1">
      <alignment/>
    </xf>
    <xf numFmtId="171" fontId="25" fillId="0" borderId="17" xfId="0" applyNumberFormat="1" applyFont="1" applyBorder="1" applyAlignment="1">
      <alignment horizontal="right"/>
    </xf>
    <xf numFmtId="171" fontId="25" fillId="0" borderId="24" xfId="0" applyNumberFormat="1" applyFont="1" applyBorder="1" applyAlignment="1">
      <alignment/>
    </xf>
    <xf numFmtId="171" fontId="35" fillId="0" borderId="24" xfId="0" applyNumberFormat="1" applyFont="1" applyBorder="1" applyAlignment="1">
      <alignment/>
    </xf>
    <xf numFmtId="171" fontId="25" fillId="0" borderId="11" xfId="0" applyNumberFormat="1" applyFont="1" applyBorder="1" applyAlignment="1">
      <alignment horizontal="right"/>
    </xf>
    <xf numFmtId="171" fontId="25" fillId="0" borderId="11" xfId="0" applyNumberFormat="1" applyFont="1" applyBorder="1" applyAlignment="1">
      <alignment/>
    </xf>
    <xf numFmtId="171" fontId="35" fillId="0" borderId="11" xfId="0" applyNumberFormat="1" applyFont="1" applyBorder="1" applyAlignment="1">
      <alignment/>
    </xf>
    <xf numFmtId="171" fontId="25" fillId="0" borderId="17" xfId="0" applyNumberFormat="1" applyFont="1" applyBorder="1" applyAlignment="1">
      <alignment horizontal="right"/>
    </xf>
    <xf numFmtId="171" fontId="25" fillId="0" borderId="24" xfId="0" applyNumberFormat="1" applyFont="1" applyBorder="1" applyAlignment="1">
      <alignment/>
    </xf>
    <xf numFmtId="171" fontId="25" fillId="0" borderId="27" xfId="0" applyNumberFormat="1" applyFont="1" applyBorder="1" applyAlignment="1">
      <alignment/>
    </xf>
    <xf numFmtId="171" fontId="35" fillId="0" borderId="27" xfId="0" applyNumberFormat="1" applyFont="1" applyBorder="1" applyAlignment="1">
      <alignment/>
    </xf>
    <xf numFmtId="171" fontId="25" fillId="0" borderId="19" xfId="0" applyNumberFormat="1" applyFont="1" applyBorder="1" applyAlignment="1">
      <alignment horizontal="right"/>
    </xf>
    <xf numFmtId="171" fontId="25" fillId="0" borderId="11" xfId="0" applyNumberFormat="1" applyFont="1" applyBorder="1" applyAlignment="1">
      <alignment/>
    </xf>
    <xf numFmtId="171" fontId="25" fillId="0" borderId="25" xfId="0" applyNumberFormat="1" applyFont="1" applyBorder="1" applyAlignment="1">
      <alignment/>
    </xf>
    <xf numFmtId="171" fontId="35" fillId="0" borderId="25" xfId="0" applyNumberFormat="1" applyFont="1" applyBorder="1" applyAlignment="1">
      <alignment/>
    </xf>
    <xf numFmtId="171" fontId="25" fillId="0" borderId="28" xfId="0" applyNumberFormat="1" applyFont="1" applyBorder="1" applyAlignment="1">
      <alignment/>
    </xf>
    <xf numFmtId="171" fontId="25" fillId="0" borderId="27" xfId="0" applyNumberFormat="1" applyFont="1" applyBorder="1" applyAlignment="1">
      <alignment horizontal="right"/>
    </xf>
    <xf numFmtId="171" fontId="25" fillId="0" borderId="24" xfId="0" applyNumberFormat="1" applyFont="1" applyBorder="1" applyAlignment="1">
      <alignment horizontal="right"/>
    </xf>
    <xf numFmtId="171" fontId="25" fillId="0" borderId="10" xfId="0" applyNumberFormat="1" applyFont="1" applyBorder="1" applyAlignment="1">
      <alignment horizontal="right"/>
    </xf>
    <xf numFmtId="171" fontId="25" fillId="0" borderId="19" xfId="0" applyNumberFormat="1" applyFont="1" applyBorder="1" applyAlignment="1">
      <alignment/>
    </xf>
    <xf numFmtId="171" fontId="35" fillId="0" borderId="28" xfId="0" applyNumberFormat="1" applyFont="1" applyBorder="1" applyAlignment="1">
      <alignment/>
    </xf>
    <xf numFmtId="171" fontId="25" fillId="0" borderId="19" xfId="0" applyNumberFormat="1" applyFont="1" applyBorder="1" applyAlignment="1">
      <alignment horizontal="right"/>
    </xf>
    <xf numFmtId="171" fontId="25" fillId="0" borderId="19" xfId="0" applyNumberFormat="1" applyFont="1" applyBorder="1" applyAlignment="1">
      <alignment/>
    </xf>
    <xf numFmtId="171" fontId="25" fillId="0" borderId="24" xfId="0" applyNumberFormat="1" applyFont="1" applyBorder="1" applyAlignment="1">
      <alignment horizontal="right"/>
    </xf>
    <xf numFmtId="171" fontId="27" fillId="0" borderId="23" xfId="0" applyNumberFormat="1" applyFont="1" applyBorder="1" applyAlignment="1">
      <alignment horizontal="right"/>
    </xf>
    <xf numFmtId="171" fontId="27" fillId="0" borderId="23" xfId="0" applyNumberFormat="1" applyFont="1" applyBorder="1" applyAlignment="1">
      <alignment/>
    </xf>
    <xf numFmtId="171" fontId="35" fillId="0" borderId="23" xfId="0" applyNumberFormat="1" applyFont="1" applyBorder="1" applyAlignment="1">
      <alignment/>
    </xf>
    <xf numFmtId="171" fontId="27" fillId="0" borderId="17" xfId="0" applyNumberFormat="1" applyFont="1" applyBorder="1" applyAlignment="1">
      <alignment horizontal="right"/>
    </xf>
    <xf numFmtId="171" fontId="27" fillId="0" borderId="17" xfId="0" applyNumberFormat="1" applyFont="1" applyBorder="1" applyAlignment="1">
      <alignment/>
    </xf>
    <xf numFmtId="171" fontId="35" fillId="0" borderId="17" xfId="0" applyNumberFormat="1" applyFont="1" applyBorder="1" applyAlignment="1">
      <alignment/>
    </xf>
    <xf numFmtId="171" fontId="27" fillId="0" borderId="38" xfId="0" applyNumberFormat="1" applyFont="1" applyBorder="1" applyAlignment="1">
      <alignment horizontal="right"/>
    </xf>
    <xf numFmtId="0" fontId="25" fillId="0" borderId="35" xfId="0" applyFont="1" applyBorder="1" applyAlignment="1">
      <alignment wrapText="1"/>
    </xf>
    <xf numFmtId="0" fontId="14" fillId="0" borderId="1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4" fontId="0" fillId="0" borderId="19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169" fontId="0" fillId="0" borderId="21" xfId="0" applyNumberFormat="1" applyFont="1" applyFill="1" applyBorder="1" applyAlignment="1">
      <alignment horizontal="right" vertical="center" wrapText="1"/>
    </xf>
    <xf numFmtId="169" fontId="1" fillId="0" borderId="10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169" fontId="1" fillId="0" borderId="21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169" fontId="11" fillId="0" borderId="21" xfId="0" applyNumberFormat="1" applyFont="1" applyBorder="1" applyAlignment="1">
      <alignment horizontal="right"/>
    </xf>
    <xf numFmtId="0" fontId="11" fillId="0" borderId="13" xfId="0" applyFont="1" applyBorder="1" applyAlignment="1">
      <alignment horizontal="center"/>
    </xf>
    <xf numFmtId="169" fontId="10" fillId="0" borderId="22" xfId="0" applyNumberFormat="1" applyFont="1" applyBorder="1" applyAlignment="1">
      <alignment horizontal="right"/>
    </xf>
    <xf numFmtId="0" fontId="11" fillId="0" borderId="12" xfId="0" applyFont="1" applyBorder="1" applyAlignment="1">
      <alignment horizontal="center"/>
    </xf>
    <xf numFmtId="169" fontId="11" fillId="0" borderId="20" xfId="0" applyNumberFormat="1" applyFont="1" applyBorder="1" applyAlignment="1">
      <alignment horizontal="right"/>
    </xf>
    <xf numFmtId="169" fontId="11" fillId="0" borderId="2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171" fontId="10" fillId="0" borderId="18" xfId="0" applyNumberFormat="1" applyFont="1" applyBorder="1" applyAlignment="1">
      <alignment/>
    </xf>
    <xf numFmtId="171" fontId="28" fillId="0" borderId="18" xfId="0" applyNumberFormat="1" applyFont="1" applyBorder="1" applyAlignment="1">
      <alignment/>
    </xf>
    <xf numFmtId="0" fontId="11" fillId="0" borderId="14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171" fontId="28" fillId="0" borderId="19" xfId="0" applyNumberFormat="1" applyFont="1" applyBorder="1" applyAlignment="1">
      <alignment/>
    </xf>
    <xf numFmtId="169" fontId="11" fillId="0" borderId="26" xfId="0" applyNumberFormat="1" applyFont="1" applyBorder="1" applyAlignment="1">
      <alignment horizontal="right"/>
    </xf>
    <xf numFmtId="171" fontId="41" fillId="0" borderId="10" xfId="0" applyNumberFormat="1" applyFont="1" applyBorder="1" applyAlignment="1">
      <alignment/>
    </xf>
    <xf numFmtId="171" fontId="10" fillId="0" borderId="27" xfId="0" applyNumberFormat="1" applyFont="1" applyBorder="1" applyAlignment="1">
      <alignment horizontal="right"/>
    </xf>
    <xf numFmtId="169" fontId="11" fillId="0" borderId="20" xfId="0" applyNumberFormat="1" applyFont="1" applyBorder="1" applyAlignment="1">
      <alignment horizontal="right"/>
    </xf>
    <xf numFmtId="0" fontId="11" fillId="0" borderId="10" xfId="0" applyFont="1" applyBorder="1" applyAlignment="1">
      <alignment horizontal="left"/>
    </xf>
    <xf numFmtId="0" fontId="10" fillId="0" borderId="16" xfId="0" applyFont="1" applyBorder="1" applyAlignment="1">
      <alignment/>
    </xf>
    <xf numFmtId="0" fontId="10" fillId="0" borderId="1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169" fontId="10" fillId="0" borderId="21" xfId="0" applyNumberFormat="1" applyFont="1" applyBorder="1" applyAlignment="1">
      <alignment horizontal="right"/>
    </xf>
    <xf numFmtId="171" fontId="11" fillId="0" borderId="10" xfId="60" applyNumberFormat="1" applyFont="1" applyBorder="1" applyAlignment="1">
      <alignment horizontal="right"/>
    </xf>
    <xf numFmtId="0" fontId="10" fillId="0" borderId="36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171" fontId="10" fillId="0" borderId="24" xfId="0" applyNumberFormat="1" applyFont="1" applyBorder="1" applyAlignment="1">
      <alignment horizontal="right"/>
    </xf>
    <xf numFmtId="0" fontId="10" fillId="0" borderId="10" xfId="0" applyFont="1" applyBorder="1" applyAlignment="1">
      <alignment wrapText="1"/>
    </xf>
    <xf numFmtId="171" fontId="27" fillId="0" borderId="17" xfId="0" applyNumberFormat="1" applyFont="1" applyBorder="1" applyAlignment="1">
      <alignment/>
    </xf>
    <xf numFmtId="0" fontId="25" fillId="0" borderId="42" xfId="0" applyFont="1" applyBorder="1" applyAlignment="1">
      <alignment horizontal="center"/>
    </xf>
    <xf numFmtId="171" fontId="22" fillId="0" borderId="10" xfId="0" applyNumberFormat="1" applyFont="1" applyBorder="1" applyAlignment="1">
      <alignment/>
    </xf>
    <xf numFmtId="171" fontId="36" fillId="0" borderId="27" xfId="0" applyNumberFormat="1" applyFont="1" applyBorder="1" applyAlignment="1">
      <alignment/>
    </xf>
    <xf numFmtId="0" fontId="22" fillId="0" borderId="11" xfId="0" applyFont="1" applyBorder="1" applyAlignment="1">
      <alignment horizontal="center" vertical="center"/>
    </xf>
    <xf numFmtId="171" fontId="22" fillId="0" borderId="11" xfId="0" applyNumberFormat="1" applyFont="1" applyBorder="1" applyAlignment="1">
      <alignment vertical="center"/>
    </xf>
    <xf numFmtId="0" fontId="31" fillId="0" borderId="32" xfId="0" applyFont="1" applyBorder="1" applyAlignment="1">
      <alignment horizontal="center" vertical="center"/>
    </xf>
    <xf numFmtId="0" fontId="22" fillId="0" borderId="38" xfId="0" applyFont="1" applyBorder="1" applyAlignment="1">
      <alignment vertical="center"/>
    </xf>
    <xf numFmtId="0" fontId="21" fillId="0" borderId="38" xfId="0" applyFont="1" applyBorder="1" applyAlignment="1">
      <alignment horizontal="center" vertical="center"/>
    </xf>
    <xf numFmtId="0" fontId="22" fillId="0" borderId="11" xfId="0" applyFont="1" applyBorder="1" applyAlignment="1">
      <alignment vertical="center" wrapText="1"/>
    </xf>
    <xf numFmtId="0" fontId="21" fillId="0" borderId="3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2" fillId="0" borderId="26" xfId="0" applyFont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4" fontId="21" fillId="0" borderId="19" xfId="0" applyNumberFormat="1" applyFont="1" applyBorder="1" applyAlignment="1">
      <alignment vertical="center"/>
    </xf>
    <xf numFmtId="4" fontId="22" fillId="0" borderId="11" xfId="0" applyNumberFormat="1" applyFont="1" applyBorder="1" applyAlignment="1">
      <alignment vertical="center"/>
    </xf>
    <xf numFmtId="4" fontId="21" fillId="0" borderId="38" xfId="0" applyNumberFormat="1" applyFont="1" applyBorder="1" applyAlignment="1">
      <alignment horizontal="right" vertical="center"/>
    </xf>
    <xf numFmtId="0" fontId="24" fillId="0" borderId="13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169" fontId="22" fillId="0" borderId="21" xfId="0" applyNumberFormat="1" applyFont="1" applyBorder="1" applyAlignment="1">
      <alignment/>
    </xf>
    <xf numFmtId="0" fontId="22" fillId="0" borderId="13" xfId="0" applyFont="1" applyBorder="1" applyAlignment="1">
      <alignment horizontal="center"/>
    </xf>
    <xf numFmtId="174" fontId="22" fillId="0" borderId="21" xfId="0" applyNumberFormat="1" applyFont="1" applyBorder="1" applyAlignment="1">
      <alignment/>
    </xf>
    <xf numFmtId="174" fontId="21" fillId="0" borderId="22" xfId="0" applyNumberFormat="1" applyFont="1" applyBorder="1" applyAlignment="1">
      <alignment vertical="center"/>
    </xf>
    <xf numFmtId="0" fontId="22" fillId="0" borderId="14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1" fillId="0" borderId="11" xfId="0" applyFont="1" applyBorder="1" applyAlignment="1">
      <alignment/>
    </xf>
    <xf numFmtId="171" fontId="21" fillId="0" borderId="11" xfId="0" applyNumberFormat="1" applyFont="1" applyBorder="1" applyAlignment="1">
      <alignment/>
    </xf>
    <xf numFmtId="0" fontId="21" fillId="0" borderId="43" xfId="0" applyFont="1" applyBorder="1" applyAlignment="1">
      <alignment horizontal="center" vertical="center" wrapText="1"/>
    </xf>
    <xf numFmtId="0" fontId="22" fillId="0" borderId="43" xfId="0" applyFont="1" applyBorder="1" applyAlignment="1">
      <alignment/>
    </xf>
    <xf numFmtId="0" fontId="22" fillId="0" borderId="44" xfId="0" applyFont="1" applyBorder="1" applyAlignment="1">
      <alignment/>
    </xf>
    <xf numFmtId="169" fontId="21" fillId="0" borderId="21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4" fontId="21" fillId="0" borderId="18" xfId="0" applyNumberFormat="1" applyFont="1" applyBorder="1" applyAlignment="1">
      <alignment vertical="center"/>
    </xf>
    <xf numFmtId="169" fontId="10" fillId="0" borderId="20" xfId="0" applyNumberFormat="1" applyFont="1" applyBorder="1" applyAlignment="1">
      <alignment horizontal="right"/>
    </xf>
    <xf numFmtId="0" fontId="10" fillId="0" borderId="36" xfId="0" applyFont="1" applyBorder="1" applyAlignment="1">
      <alignment/>
    </xf>
    <xf numFmtId="0" fontId="26" fillId="0" borderId="45" xfId="0" applyFont="1" applyBorder="1" applyAlignment="1">
      <alignment/>
    </xf>
    <xf numFmtId="171" fontId="10" fillId="0" borderId="46" xfId="0" applyNumberFormat="1" applyFont="1" applyBorder="1" applyAlignment="1">
      <alignment horizontal="right"/>
    </xf>
    <xf numFmtId="171" fontId="10" fillId="0" borderId="45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4" fontId="10" fillId="0" borderId="10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0" fontId="15" fillId="0" borderId="17" xfId="0" applyFont="1" applyFill="1" applyBorder="1" applyAlignment="1">
      <alignment horizontal="left" vertical="center" wrapText="1"/>
    </xf>
    <xf numFmtId="4" fontId="15" fillId="0" borderId="17" xfId="0" applyNumberFormat="1" applyFont="1" applyFill="1" applyBorder="1" applyAlignment="1">
      <alignment horizontal="right" vertical="center"/>
    </xf>
    <xf numFmtId="170" fontId="15" fillId="0" borderId="20" xfId="0" applyNumberFormat="1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horizontal="right" vertical="center"/>
    </xf>
    <xf numFmtId="4" fontId="19" fillId="0" borderId="10" xfId="0" applyNumberFormat="1" applyFont="1" applyFill="1" applyBorder="1" applyAlignment="1">
      <alignment vertical="center"/>
    </xf>
    <xf numFmtId="4" fontId="2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71" fontId="29" fillId="0" borderId="24" xfId="0" applyNumberFormat="1" applyFont="1" applyBorder="1" applyAlignment="1">
      <alignment/>
    </xf>
    <xf numFmtId="4" fontId="11" fillId="0" borderId="10" xfId="0" applyNumberFormat="1" applyFont="1" applyBorder="1" applyAlignment="1">
      <alignment horizontal="right"/>
    </xf>
    <xf numFmtId="171" fontId="11" fillId="0" borderId="10" xfId="0" applyNumberFormat="1" applyFont="1" applyBorder="1" applyAlignment="1">
      <alignment/>
    </xf>
    <xf numFmtId="0" fontId="15" fillId="0" borderId="24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left" vertical="center" wrapText="1"/>
    </xf>
    <xf numFmtId="0" fontId="4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/>
    </xf>
    <xf numFmtId="170" fontId="19" fillId="0" borderId="20" xfId="0" applyNumberFormat="1" applyFont="1" applyFill="1" applyBorder="1" applyAlignment="1">
      <alignment vertical="center"/>
    </xf>
    <xf numFmtId="171" fontId="95" fillId="0" borderId="24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0" fontId="44" fillId="0" borderId="0" xfId="0" applyFont="1" applyAlignment="1">
      <alignment/>
    </xf>
    <xf numFmtId="169" fontId="44" fillId="0" borderId="0" xfId="0" applyNumberFormat="1" applyFont="1" applyAlignment="1">
      <alignment/>
    </xf>
    <xf numFmtId="4" fontId="10" fillId="0" borderId="24" xfId="0" applyNumberFormat="1" applyFont="1" applyBorder="1" applyAlignment="1">
      <alignment horizontal="right"/>
    </xf>
    <xf numFmtId="4" fontId="10" fillId="0" borderId="10" xfId="0" applyNumberFormat="1" applyFont="1" applyBorder="1" applyAlignment="1">
      <alignment horizontal="right"/>
    </xf>
    <xf numFmtId="169" fontId="96" fillId="0" borderId="10" xfId="0" applyNumberFormat="1" applyFont="1" applyBorder="1" applyAlignment="1">
      <alignment horizontal="right"/>
    </xf>
    <xf numFmtId="171" fontId="10" fillId="0" borderId="19" xfId="54" applyNumberFormat="1" applyFont="1" applyBorder="1" applyAlignment="1">
      <alignment horizontal="right"/>
    </xf>
    <xf numFmtId="171" fontId="11" fillId="0" borderId="10" xfId="54" applyNumberFormat="1" applyFont="1" applyBorder="1" applyAlignment="1">
      <alignment horizontal="right"/>
    </xf>
    <xf numFmtId="0" fontId="10" fillId="0" borderId="17" xfId="0" applyFont="1" applyBorder="1" applyAlignment="1">
      <alignment wrapText="1"/>
    </xf>
    <xf numFmtId="171" fontId="97" fillId="0" borderId="10" xfId="0" applyNumberFormat="1" applyFont="1" applyBorder="1" applyAlignment="1">
      <alignment/>
    </xf>
    <xf numFmtId="171" fontId="10" fillId="0" borderId="27" xfId="0" applyNumberFormat="1" applyFont="1" applyBorder="1" applyAlignment="1">
      <alignment/>
    </xf>
    <xf numFmtId="171" fontId="10" fillId="0" borderId="28" xfId="0" applyNumberFormat="1" applyFont="1" applyFill="1" applyBorder="1" applyAlignment="1">
      <alignment horizontal="right"/>
    </xf>
    <xf numFmtId="0" fontId="15" fillId="0" borderId="47" xfId="0" applyFont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right" vertical="center" wrapText="1"/>
    </xf>
    <xf numFmtId="0" fontId="15" fillId="0" borderId="35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4" fontId="19" fillId="0" borderId="19" xfId="0" applyNumberFormat="1" applyFont="1" applyFill="1" applyBorder="1" applyAlignment="1">
      <alignment horizontal="right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0" fontId="15" fillId="0" borderId="10" xfId="0" applyFont="1" applyBorder="1" applyAlignment="1">
      <alignment horizontal="left" vertical="center" wrapText="1"/>
    </xf>
    <xf numFmtId="170" fontId="19" fillId="0" borderId="33" xfId="0" applyNumberFormat="1" applyFont="1" applyFill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20" fillId="33" borderId="31" xfId="0" applyFont="1" applyFill="1" applyBorder="1" applyAlignment="1">
      <alignment horizontal="center" vertical="center" wrapText="1"/>
    </xf>
    <xf numFmtId="4" fontId="19" fillId="33" borderId="32" xfId="0" applyNumberFormat="1" applyFont="1" applyFill="1" applyBorder="1" applyAlignment="1">
      <alignment horizontal="right" vertical="center"/>
    </xf>
    <xf numFmtId="0" fontId="15" fillId="0" borderId="17" xfId="0" applyFont="1" applyBorder="1" applyAlignment="1">
      <alignment horizontal="center" vertical="center"/>
    </xf>
    <xf numFmtId="4" fontId="15" fillId="0" borderId="43" xfId="0" applyNumberFormat="1" applyFont="1" applyBorder="1" applyAlignment="1">
      <alignment horizontal="center" vertical="center"/>
    </xf>
    <xf numFmtId="170" fontId="19" fillId="33" borderId="45" xfId="0" applyNumberFormat="1" applyFont="1" applyFill="1" applyBorder="1" applyAlignment="1">
      <alignment vertical="center"/>
    </xf>
    <xf numFmtId="171" fontId="0" fillId="0" borderId="10" xfId="0" applyNumberFormat="1" applyFont="1" applyBorder="1" applyAlignment="1">
      <alignment vertical="center"/>
    </xf>
    <xf numFmtId="171" fontId="10" fillId="0" borderId="17" xfId="0" applyNumberFormat="1" applyFont="1" applyBorder="1" applyAlignment="1">
      <alignment/>
    </xf>
    <xf numFmtId="0" fontId="98" fillId="0" borderId="17" xfId="0" applyFont="1" applyBorder="1" applyAlignment="1">
      <alignment/>
    </xf>
    <xf numFmtId="171" fontId="27" fillId="0" borderId="17" xfId="0" applyNumberFormat="1" applyFont="1" applyBorder="1" applyAlignment="1">
      <alignment horizontal="right"/>
    </xf>
    <xf numFmtId="0" fontId="98" fillId="0" borderId="10" xfId="0" applyFont="1" applyBorder="1" applyAlignment="1">
      <alignment horizontal="center"/>
    </xf>
    <xf numFmtId="171" fontId="25" fillId="0" borderId="17" xfId="0" applyNumberFormat="1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0" fontId="11" fillId="0" borderId="13" xfId="0" applyFont="1" applyBorder="1" applyAlignment="1">
      <alignment/>
    </xf>
    <xf numFmtId="171" fontId="11" fillId="0" borderId="27" xfId="0" applyNumberFormat="1" applyFont="1" applyBorder="1" applyAlignment="1">
      <alignment horizontal="right"/>
    </xf>
    <xf numFmtId="171" fontId="11" fillId="0" borderId="25" xfId="0" applyNumberFormat="1" applyFont="1" applyBorder="1" applyAlignment="1">
      <alignment horizontal="right"/>
    </xf>
    <xf numFmtId="169" fontId="11" fillId="0" borderId="25" xfId="0" applyNumberFormat="1" applyFont="1" applyBorder="1" applyAlignment="1">
      <alignment horizontal="right"/>
    </xf>
    <xf numFmtId="171" fontId="11" fillId="0" borderId="11" xfId="0" applyNumberFormat="1" applyFont="1" applyBorder="1" applyAlignment="1">
      <alignment horizontal="right"/>
    </xf>
    <xf numFmtId="0" fontId="99" fillId="0" borderId="0" xfId="0" applyFont="1" applyAlignment="1">
      <alignment vertical="center"/>
    </xf>
    <xf numFmtId="171" fontId="11" fillId="0" borderId="17" xfId="0" applyNumberFormat="1" applyFont="1" applyBorder="1" applyAlignment="1">
      <alignment horizontal="right"/>
    </xf>
    <xf numFmtId="169" fontId="96" fillId="0" borderId="10" xfId="0" applyNumberFormat="1" applyFont="1" applyBorder="1" applyAlignment="1">
      <alignment horizontal="right"/>
    </xf>
    <xf numFmtId="169" fontId="100" fillId="0" borderId="18" xfId="0" applyNumberFormat="1" applyFont="1" applyBorder="1" applyAlignment="1">
      <alignment horizontal="right"/>
    </xf>
    <xf numFmtId="171" fontId="21" fillId="0" borderId="24" xfId="0" applyNumberFormat="1" applyFont="1" applyBorder="1" applyAlignment="1">
      <alignment vertical="center"/>
    </xf>
    <xf numFmtId="174" fontId="21" fillId="0" borderId="20" xfId="0" applyNumberFormat="1" applyFont="1" applyBorder="1" applyAlignment="1">
      <alignment vertical="center"/>
    </xf>
    <xf numFmtId="174" fontId="22" fillId="0" borderId="26" xfId="0" applyNumberFormat="1" applyFont="1" applyBorder="1" applyAlignment="1">
      <alignment vertical="center"/>
    </xf>
    <xf numFmtId="171" fontId="21" fillId="0" borderId="23" xfId="0" applyNumberFormat="1" applyFont="1" applyBorder="1" applyAlignment="1">
      <alignment vertical="center" wrapText="1"/>
    </xf>
    <xf numFmtId="170" fontId="21" fillId="0" borderId="21" xfId="0" applyNumberFormat="1" applyFont="1" applyBorder="1" applyAlignment="1">
      <alignment vertical="center"/>
    </xf>
    <xf numFmtId="4" fontId="22" fillId="0" borderId="11" xfId="0" applyNumberFormat="1" applyFont="1" applyBorder="1" applyAlignment="1">
      <alignment vertical="center"/>
    </xf>
    <xf numFmtId="170" fontId="22" fillId="0" borderId="26" xfId="0" applyNumberFormat="1" applyFont="1" applyBorder="1" applyAlignment="1">
      <alignment vertical="center"/>
    </xf>
    <xf numFmtId="4" fontId="21" fillId="0" borderId="38" xfId="0" applyNumberFormat="1" applyFont="1" applyBorder="1" applyAlignment="1">
      <alignment vertical="center"/>
    </xf>
    <xf numFmtId="170" fontId="21" fillId="0" borderId="31" xfId="0" applyNumberFormat="1" applyFont="1" applyBorder="1" applyAlignment="1">
      <alignment vertical="center"/>
    </xf>
    <xf numFmtId="174" fontId="21" fillId="0" borderId="31" xfId="0" applyNumberFormat="1" applyFont="1" applyBorder="1" applyAlignment="1">
      <alignment vertical="center"/>
    </xf>
    <xf numFmtId="0" fontId="15" fillId="0" borderId="17" xfId="0" applyFont="1" applyBorder="1" applyAlignment="1">
      <alignment horizontal="left" wrapText="1"/>
    </xf>
    <xf numFmtId="4" fontId="15" fillId="0" borderId="17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169" fontId="0" fillId="0" borderId="10" xfId="0" applyNumberFormat="1" applyFont="1" applyFill="1" applyBorder="1" applyAlignment="1">
      <alignment horizontal="right" vertical="center" wrapText="1"/>
    </xf>
    <xf numFmtId="171" fontId="11" fillId="0" borderId="24" xfId="0" applyNumberFormat="1" applyFont="1" applyBorder="1" applyAlignment="1">
      <alignment horizontal="right"/>
    </xf>
    <xf numFmtId="171" fontId="0" fillId="0" borderId="0" xfId="0" applyNumberFormat="1" applyFont="1" applyBorder="1" applyAlignment="1">
      <alignment/>
    </xf>
    <xf numFmtId="171" fontId="11" fillId="0" borderId="24" xfId="0" applyNumberFormat="1" applyFont="1" applyBorder="1" applyAlignment="1">
      <alignment/>
    </xf>
    <xf numFmtId="171" fontId="27" fillId="0" borderId="11" xfId="0" applyNumberFormat="1" applyFont="1" applyBorder="1" applyAlignment="1">
      <alignment/>
    </xf>
    <xf numFmtId="171" fontId="27" fillId="0" borderId="28" xfId="0" applyNumberFormat="1" applyFont="1" applyBorder="1" applyAlignment="1">
      <alignment horizontal="right"/>
    </xf>
    <xf numFmtId="0" fontId="27" fillId="0" borderId="48" xfId="0" applyFont="1" applyBorder="1" applyAlignment="1">
      <alignment horizontal="center"/>
    </xf>
    <xf numFmtId="171" fontId="27" fillId="0" borderId="27" xfId="0" applyNumberFormat="1" applyFont="1" applyBorder="1" applyAlignment="1">
      <alignment horizontal="right"/>
    </xf>
    <xf numFmtId="171" fontId="95" fillId="0" borderId="24" xfId="0" applyNumberFormat="1" applyFont="1" applyBorder="1" applyAlignment="1">
      <alignment/>
    </xf>
    <xf numFmtId="171" fontId="95" fillId="0" borderId="27" xfId="0" applyNumberFormat="1" applyFont="1" applyBorder="1" applyAlignment="1">
      <alignment/>
    </xf>
    <xf numFmtId="171" fontId="95" fillId="0" borderId="28" xfId="0" applyNumberFormat="1" applyFont="1" applyBorder="1" applyAlignment="1">
      <alignment/>
    </xf>
    <xf numFmtId="171" fontId="25" fillId="0" borderId="28" xfId="0" applyNumberFormat="1" applyFont="1" applyBorder="1" applyAlignment="1">
      <alignment horizontal="right"/>
    </xf>
    <xf numFmtId="171" fontId="98" fillId="0" borderId="10" xfId="0" applyNumberFormat="1" applyFont="1" applyBorder="1" applyAlignment="1">
      <alignment/>
    </xf>
    <xf numFmtId="171" fontId="27" fillId="0" borderId="25" xfId="0" applyNumberFormat="1" applyFont="1" applyBorder="1" applyAlignment="1">
      <alignment horizontal="right"/>
    </xf>
    <xf numFmtId="171" fontId="101" fillId="0" borderId="27" xfId="0" applyNumberFormat="1" applyFont="1" applyBorder="1" applyAlignment="1">
      <alignment/>
    </xf>
    <xf numFmtId="171" fontId="27" fillId="0" borderId="25" xfId="0" applyNumberFormat="1" applyFont="1" applyBorder="1" applyAlignment="1">
      <alignment/>
    </xf>
    <xf numFmtId="169" fontId="11" fillId="0" borderId="49" xfId="0" applyNumberFormat="1" applyFont="1" applyBorder="1" applyAlignment="1">
      <alignment horizontal="right"/>
    </xf>
    <xf numFmtId="0" fontId="22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vertical="center" wrapText="1"/>
    </xf>
    <xf numFmtId="171" fontId="21" fillId="0" borderId="45" xfId="0" applyNumberFormat="1" applyFont="1" applyBorder="1" applyAlignment="1">
      <alignment vertical="center" wrapText="1"/>
    </xf>
    <xf numFmtId="0" fontId="21" fillId="0" borderId="50" xfId="0" applyFont="1" applyBorder="1" applyAlignment="1">
      <alignment vertical="center"/>
    </xf>
    <xf numFmtId="0" fontId="21" fillId="0" borderId="5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171" fontId="21" fillId="0" borderId="45" xfId="0" applyNumberFormat="1" applyFont="1" applyBorder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21" fillId="34" borderId="47" xfId="0" applyFont="1" applyFill="1" applyBorder="1" applyAlignment="1">
      <alignment horizontal="center" vertical="center"/>
    </xf>
    <xf numFmtId="0" fontId="21" fillId="34" borderId="50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71" fontId="0" fillId="0" borderId="51" xfId="0" applyNumberFormat="1" applyFont="1" applyBorder="1" applyAlignment="1">
      <alignment vertical="center"/>
    </xf>
    <xf numFmtId="171" fontId="0" fillId="0" borderId="52" xfId="0" applyNumberFormat="1" applyFont="1" applyBorder="1" applyAlignment="1">
      <alignment vertical="center"/>
    </xf>
    <xf numFmtId="171" fontId="102" fillId="0" borderId="52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03" fillId="0" borderId="0" xfId="0" applyFont="1" applyAlignment="1">
      <alignment/>
    </xf>
    <xf numFmtId="171" fontId="21" fillId="0" borderId="36" xfId="0" applyNumberFormat="1" applyFont="1" applyBorder="1" applyAlignment="1">
      <alignment vertic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31" fillId="0" borderId="41" xfId="0" applyFont="1" applyBorder="1" applyAlignment="1">
      <alignment horizontal="center" vertical="center"/>
    </xf>
    <xf numFmtId="0" fontId="1" fillId="34" borderId="53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vertical="center"/>
    </xf>
    <xf numFmtId="0" fontId="99" fillId="0" borderId="0" xfId="0" applyFont="1" applyAlignment="1">
      <alignment wrapText="1"/>
    </xf>
    <xf numFmtId="0" fontId="21" fillId="0" borderId="43" xfId="0" applyFont="1" applyBorder="1" applyAlignment="1">
      <alignment horizontal="center" vertical="center"/>
    </xf>
    <xf numFmtId="0" fontId="21" fillId="0" borderId="43" xfId="0" applyFont="1" applyBorder="1" applyAlignment="1">
      <alignment vertical="center"/>
    </xf>
    <xf numFmtId="0" fontId="21" fillId="0" borderId="43" xfId="0" applyFont="1" applyBorder="1" applyAlignment="1">
      <alignment vertical="center" wrapText="1"/>
    </xf>
    <xf numFmtId="0" fontId="0" fillId="0" borderId="0" xfId="0" applyFill="1" applyBorder="1" applyAlignment="1">
      <alignment/>
    </xf>
    <xf numFmtId="170" fontId="0" fillId="35" borderId="26" xfId="0" applyNumberFormat="1" applyFill="1" applyBorder="1" applyAlignment="1">
      <alignment/>
    </xf>
    <xf numFmtId="4" fontId="1" fillId="0" borderId="24" xfId="0" applyNumberFormat="1" applyFont="1" applyBorder="1" applyAlignment="1">
      <alignment vertical="center"/>
    </xf>
    <xf numFmtId="170" fontId="0" fillId="35" borderId="21" xfId="0" applyNumberFormat="1" applyFill="1" applyBorder="1" applyAlignment="1">
      <alignment vertical="center"/>
    </xf>
    <xf numFmtId="0" fontId="10" fillId="0" borderId="12" xfId="0" applyFont="1" applyBorder="1" applyAlignment="1">
      <alignment/>
    </xf>
    <xf numFmtId="0" fontId="10" fillId="0" borderId="5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171" fontId="40" fillId="0" borderId="27" xfId="0" applyNumberFormat="1" applyFont="1" applyBorder="1" applyAlignment="1">
      <alignment/>
    </xf>
    <xf numFmtId="0" fontId="25" fillId="0" borderId="54" xfId="0" applyFont="1" applyBorder="1" applyAlignment="1">
      <alignment horizontal="center"/>
    </xf>
    <xf numFmtId="171" fontId="21" fillId="0" borderId="43" xfId="0" applyNumberFormat="1" applyFont="1" applyBorder="1" applyAlignment="1">
      <alignment vertical="center"/>
    </xf>
    <xf numFmtId="0" fontId="14" fillId="0" borderId="13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21" fillId="34" borderId="55" xfId="0" applyFont="1" applyFill="1" applyBorder="1" applyAlignment="1">
      <alignment horizontal="center" vertical="center"/>
    </xf>
    <xf numFmtId="0" fontId="21" fillId="34" borderId="43" xfId="0" applyFont="1" applyFill="1" applyBorder="1" applyAlignment="1">
      <alignment horizontal="center" vertical="center"/>
    </xf>
    <xf numFmtId="0" fontId="21" fillId="34" borderId="44" xfId="0" applyFont="1" applyFill="1" applyBorder="1" applyAlignment="1">
      <alignment horizontal="center" vertical="center"/>
    </xf>
    <xf numFmtId="0" fontId="21" fillId="34" borderId="56" xfId="0" applyFont="1" applyFill="1" applyBorder="1" applyAlignment="1">
      <alignment horizontal="center" vertical="center" wrapText="1"/>
    </xf>
    <xf numFmtId="0" fontId="33" fillId="34" borderId="28" xfId="0" applyFont="1" applyFill="1" applyBorder="1" applyAlignment="1">
      <alignment horizontal="center" vertical="center" wrapText="1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57" xfId="0" applyFont="1" applyFill="1" applyBorder="1" applyAlignment="1">
      <alignment horizontal="center" vertical="center" wrapText="1"/>
    </xf>
    <xf numFmtId="0" fontId="21" fillId="34" borderId="33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21" fillId="34" borderId="32" xfId="0" applyFont="1" applyFill="1" applyBorder="1" applyAlignment="1">
      <alignment horizontal="center" vertical="center"/>
    </xf>
    <xf numFmtId="0" fontId="21" fillId="34" borderId="38" xfId="0" applyFont="1" applyFill="1" applyBorder="1" applyAlignment="1">
      <alignment horizontal="center" vertical="center"/>
    </xf>
    <xf numFmtId="0" fontId="21" fillId="34" borderId="23" xfId="0" applyFont="1" applyFill="1" applyBorder="1" applyAlignment="1">
      <alignment horizontal="center" vertical="center"/>
    </xf>
    <xf numFmtId="0" fontId="1" fillId="34" borderId="45" xfId="0" applyFont="1" applyFill="1" applyBorder="1" applyAlignment="1">
      <alignment vertical="center"/>
    </xf>
    <xf numFmtId="0" fontId="0" fillId="34" borderId="45" xfId="0" applyFont="1" applyFill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1" fillId="34" borderId="59" xfId="0" applyFont="1" applyFill="1" applyBorder="1" applyAlignment="1">
      <alignment/>
    </xf>
    <xf numFmtId="171" fontId="21" fillId="0" borderId="59" xfId="0" applyNumberFormat="1" applyFont="1" applyBorder="1" applyAlignment="1">
      <alignment vertical="center" wrapText="1"/>
    </xf>
    <xf numFmtId="0" fontId="0" fillId="34" borderId="60" xfId="0" applyFill="1" applyBorder="1" applyAlignment="1">
      <alignment/>
    </xf>
    <xf numFmtId="0" fontId="33" fillId="34" borderId="50" xfId="0" applyFont="1" applyFill="1" applyBorder="1" applyAlignment="1">
      <alignment horizontal="center" vertical="center"/>
    </xf>
    <xf numFmtId="0" fontId="21" fillId="34" borderId="57" xfId="0" applyFont="1" applyFill="1" applyBorder="1" applyAlignment="1">
      <alignment horizontal="center" vertical="center"/>
    </xf>
    <xf numFmtId="0" fontId="47" fillId="0" borderId="32" xfId="0" applyFont="1" applyBorder="1" applyAlignment="1">
      <alignment horizontal="center"/>
    </xf>
    <xf numFmtId="0" fontId="47" fillId="0" borderId="38" xfId="0" applyFont="1" applyBorder="1" applyAlignment="1">
      <alignment horizontal="center"/>
    </xf>
    <xf numFmtId="3" fontId="47" fillId="0" borderId="38" xfId="0" applyNumberFormat="1" applyFont="1" applyBorder="1" applyAlignment="1">
      <alignment horizontal="center"/>
    </xf>
    <xf numFmtId="0" fontId="47" fillId="0" borderId="31" xfId="0" applyFont="1" applyBorder="1" applyAlignment="1">
      <alignment horizontal="center"/>
    </xf>
    <xf numFmtId="0" fontId="18" fillId="0" borderId="36" xfId="0" applyFont="1" applyBorder="1" applyAlignment="1">
      <alignment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/>
    </xf>
    <xf numFmtId="0" fontId="0" fillId="0" borderId="30" xfId="0" applyBorder="1" applyAlignment="1">
      <alignment/>
    </xf>
    <xf numFmtId="0" fontId="11" fillId="0" borderId="38" xfId="0" applyFont="1" applyBorder="1" applyAlignment="1">
      <alignment/>
    </xf>
    <xf numFmtId="0" fontId="10" fillId="0" borderId="10" xfId="0" applyFont="1" applyBorder="1" applyAlignment="1">
      <alignment horizontal="left" vertical="top"/>
    </xf>
    <xf numFmtId="171" fontId="11" fillId="0" borderId="19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/>
    </xf>
    <xf numFmtId="171" fontId="11" fillId="0" borderId="43" xfId="0" applyNumberFormat="1" applyFont="1" applyBorder="1" applyAlignment="1">
      <alignment horizontal="right"/>
    </xf>
    <xf numFmtId="169" fontId="10" fillId="0" borderId="26" xfId="0" applyNumberFormat="1" applyFont="1" applyBorder="1" applyAlignment="1">
      <alignment horizontal="right" wrapText="1"/>
    </xf>
    <xf numFmtId="0" fontId="11" fillId="0" borderId="10" xfId="0" applyFont="1" applyBorder="1" applyAlignment="1">
      <alignment vertical="center" wrapText="1"/>
    </xf>
    <xf numFmtId="171" fontId="10" fillId="0" borderId="25" xfId="0" applyNumberFormat="1" applyFont="1" applyBorder="1" applyAlignment="1">
      <alignment horizontal="right"/>
    </xf>
    <xf numFmtId="0" fontId="11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171" fontId="11" fillId="0" borderId="45" xfId="0" applyNumberFormat="1" applyFont="1" applyBorder="1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171" fontId="11" fillId="0" borderId="24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0" fontId="15" fillId="0" borderId="17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15" fillId="0" borderId="5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0" fillId="0" borderId="24" xfId="0" applyNumberFormat="1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38" fillId="34" borderId="10" xfId="0" applyFont="1" applyFill="1" applyBorder="1" applyAlignment="1">
      <alignment horizontal="left" vertical="center" wrapText="1"/>
    </xf>
    <xf numFmtId="171" fontId="27" fillId="0" borderId="24" xfId="0" applyNumberFormat="1" applyFont="1" applyBorder="1" applyAlignment="1">
      <alignment/>
    </xf>
    <xf numFmtId="171" fontId="27" fillId="0" borderId="27" xfId="0" applyNumberFormat="1" applyFont="1" applyBorder="1" applyAlignment="1">
      <alignment horizontal="right"/>
    </xf>
    <xf numFmtId="171" fontId="98" fillId="0" borderId="10" xfId="0" applyNumberFormat="1" applyFont="1" applyBorder="1" applyAlignment="1">
      <alignment/>
    </xf>
    <xf numFmtId="171" fontId="44" fillId="0" borderId="0" xfId="0" applyNumberFormat="1" applyFont="1" applyBorder="1" applyAlignment="1">
      <alignment horizontal="right"/>
    </xf>
    <xf numFmtId="171" fontId="11" fillId="0" borderId="38" xfId="0" applyNumberFormat="1" applyFont="1" applyBorder="1" applyAlignment="1">
      <alignment horizontal="right"/>
    </xf>
    <xf numFmtId="171" fontId="29" fillId="0" borderId="38" xfId="0" applyNumberFormat="1" applyFont="1" applyBorder="1" applyAlignment="1">
      <alignment horizontal="right"/>
    </xf>
    <xf numFmtId="169" fontId="11" fillId="0" borderId="31" xfId="0" applyNumberFormat="1" applyFont="1" applyBorder="1" applyAlignment="1">
      <alignment horizontal="right"/>
    </xf>
    <xf numFmtId="4" fontId="34" fillId="35" borderId="61" xfId="0" applyNumberFormat="1" applyFont="1" applyFill="1" applyBorder="1" applyAlignment="1">
      <alignment horizontal="right" vertical="center" wrapText="1"/>
    </xf>
    <xf numFmtId="170" fontId="34" fillId="35" borderId="62" xfId="0" applyNumberFormat="1" applyFont="1" applyFill="1" applyBorder="1" applyAlignment="1">
      <alignment horizontal="right" vertical="center" wrapText="1"/>
    </xf>
    <xf numFmtId="4" fontId="34" fillId="35" borderId="63" xfId="0" applyNumberFormat="1" applyFont="1" applyFill="1" applyBorder="1" applyAlignment="1">
      <alignment horizontal="right" vertical="center" wrapText="1"/>
    </xf>
    <xf numFmtId="4" fontId="1" fillId="0" borderId="32" xfId="0" applyNumberFormat="1" applyFont="1" applyBorder="1" applyAlignment="1">
      <alignment vertical="center"/>
    </xf>
    <xf numFmtId="170" fontId="1" fillId="0" borderId="31" xfId="0" applyNumberFormat="1" applyFont="1" applyBorder="1" applyAlignment="1">
      <alignment vertical="center"/>
    </xf>
    <xf numFmtId="171" fontId="0" fillId="0" borderId="64" xfId="0" applyNumberFormat="1" applyFont="1" applyBorder="1" applyAlignment="1">
      <alignment vertical="center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4" fontId="0" fillId="0" borderId="17" xfId="0" applyNumberFormat="1" applyBorder="1" applyAlignment="1">
      <alignment/>
    </xf>
    <xf numFmtId="0" fontId="1" fillId="0" borderId="10" xfId="0" applyFont="1" applyBorder="1" applyAlignment="1">
      <alignment horizontal="left" vertical="center"/>
    </xf>
    <xf numFmtId="171" fontId="0" fillId="0" borderId="10" xfId="0" applyNumberFormat="1" applyFont="1" applyBorder="1" applyAlignment="1">
      <alignment horizontal="right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51" xfId="0" applyFont="1" applyBorder="1" applyAlignment="1">
      <alignment vertical="center" wrapText="1"/>
    </xf>
    <xf numFmtId="171" fontId="1" fillId="0" borderId="38" xfId="0" applyNumberFormat="1" applyFont="1" applyBorder="1" applyAlignment="1">
      <alignment horizontal="right" vertical="center"/>
    </xf>
    <xf numFmtId="171" fontId="1" fillId="0" borderId="38" xfId="0" applyNumberFormat="1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171" fontId="0" fillId="0" borderId="24" xfId="0" applyNumberFormat="1" applyFont="1" applyBorder="1" applyAlignment="1">
      <alignment horizontal="right" vertical="center"/>
    </xf>
    <xf numFmtId="0" fontId="24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64" xfId="0" applyFont="1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65" xfId="0" applyFont="1" applyBorder="1" applyAlignment="1">
      <alignment horizontal="center" vertical="center"/>
    </xf>
    <xf numFmtId="0" fontId="0" fillId="0" borderId="65" xfId="0" applyFont="1" applyBorder="1" applyAlignment="1">
      <alignment vertical="center"/>
    </xf>
    <xf numFmtId="171" fontId="0" fillId="0" borderId="65" xfId="0" applyNumberFormat="1" applyFont="1" applyBorder="1" applyAlignment="1">
      <alignment vertical="center"/>
    </xf>
    <xf numFmtId="0" fontId="0" fillId="0" borderId="66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65" xfId="0" applyFont="1" applyBorder="1" applyAlignment="1">
      <alignment vertical="center" wrapText="1"/>
    </xf>
    <xf numFmtId="0" fontId="0" fillId="0" borderId="67" xfId="0" applyFont="1" applyBorder="1" applyAlignment="1">
      <alignment horizontal="center" vertical="center"/>
    </xf>
    <xf numFmtId="0" fontId="0" fillId="0" borderId="67" xfId="0" applyFont="1" applyBorder="1" applyAlignment="1">
      <alignment vertical="center" wrapText="1"/>
    </xf>
    <xf numFmtId="171" fontId="0" fillId="0" borderId="67" xfId="0" applyNumberFormat="1" applyFont="1" applyBorder="1" applyAlignment="1">
      <alignment horizontal="right" vertical="center"/>
    </xf>
    <xf numFmtId="171" fontId="0" fillId="0" borderId="67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65" xfId="0" applyBorder="1" applyAlignment="1">
      <alignment vertical="center" wrapText="1"/>
    </xf>
    <xf numFmtId="171" fontId="102" fillId="0" borderId="67" xfId="0" applyNumberFormat="1" applyFont="1" applyBorder="1" applyAlignment="1">
      <alignment vertical="center"/>
    </xf>
    <xf numFmtId="171" fontId="102" fillId="0" borderId="65" xfId="0" applyNumberFormat="1" applyFont="1" applyBorder="1" applyAlignment="1">
      <alignment vertical="center"/>
    </xf>
    <xf numFmtId="0" fontId="0" fillId="0" borderId="68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171" fontId="1" fillId="0" borderId="23" xfId="0" applyNumberFormat="1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4" fontId="0" fillId="0" borderId="19" xfId="0" applyNumberFormat="1" applyBorder="1" applyAlignment="1">
      <alignment vertical="center"/>
    </xf>
    <xf numFmtId="171" fontId="22" fillId="0" borderId="28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170" fontId="1" fillId="0" borderId="20" xfId="0" applyNumberFormat="1" applyFont="1" applyBorder="1" applyAlignment="1">
      <alignment vertical="center"/>
    </xf>
    <xf numFmtId="169" fontId="0" fillId="0" borderId="21" xfId="0" applyNumberFormat="1" applyBorder="1" applyAlignment="1">
      <alignment/>
    </xf>
    <xf numFmtId="169" fontId="0" fillId="0" borderId="21" xfId="0" applyNumberFormat="1" applyBorder="1" applyAlignment="1">
      <alignment vertical="center"/>
    </xf>
    <xf numFmtId="169" fontId="1" fillId="0" borderId="31" xfId="0" applyNumberFormat="1" applyFont="1" applyBorder="1" applyAlignment="1">
      <alignment vertical="center"/>
    </xf>
    <xf numFmtId="169" fontId="0" fillId="0" borderId="21" xfId="0" applyNumberFormat="1" applyBorder="1" applyAlignment="1">
      <alignment horizontal="right" vertical="center"/>
    </xf>
    <xf numFmtId="4" fontId="0" fillId="0" borderId="17" xfId="0" applyNumberFormat="1" applyBorder="1" applyAlignment="1">
      <alignment horizontal="right" vertical="center"/>
    </xf>
    <xf numFmtId="4" fontId="22" fillId="0" borderId="10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43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171" fontId="96" fillId="0" borderId="11" xfId="0" applyNumberFormat="1" applyFont="1" applyBorder="1" applyAlignment="1">
      <alignment horizontal="right"/>
    </xf>
    <xf numFmtId="170" fontId="11" fillId="0" borderId="10" xfId="0" applyNumberFormat="1" applyFont="1" applyBorder="1" applyAlignment="1">
      <alignment/>
    </xf>
    <xf numFmtId="170" fontId="10" fillId="0" borderId="17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10" xfId="0" applyFont="1" applyBorder="1" applyAlignment="1">
      <alignment/>
    </xf>
    <xf numFmtId="169" fontId="10" fillId="0" borderId="26" xfId="0" applyNumberFormat="1" applyFont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169" fontId="0" fillId="0" borderId="69" xfId="0" applyNumberFormat="1" applyFont="1" applyFill="1" applyBorder="1" applyAlignment="1">
      <alignment horizontal="right" vertical="center" wrapText="1"/>
    </xf>
    <xf numFmtId="169" fontId="0" fillId="0" borderId="17" xfId="0" applyNumberFormat="1" applyFont="1" applyFill="1" applyBorder="1" applyAlignment="1">
      <alignment horizontal="right" vertical="center" wrapText="1"/>
    </xf>
    <xf numFmtId="169" fontId="0" fillId="0" borderId="19" xfId="0" applyNumberFormat="1" applyFont="1" applyFill="1" applyBorder="1" applyAlignment="1">
      <alignment horizontal="right" vertical="center" wrapText="1"/>
    </xf>
    <xf numFmtId="169" fontId="0" fillId="0" borderId="20" xfId="0" applyNumberFormat="1" applyFont="1" applyFill="1" applyBorder="1" applyAlignment="1">
      <alignment horizontal="right" vertical="center" wrapText="1"/>
    </xf>
    <xf numFmtId="169" fontId="0" fillId="0" borderId="33" xfId="0" applyNumberFormat="1" applyFont="1" applyFill="1" applyBorder="1" applyAlignment="1">
      <alignment horizontal="right" vertical="center" wrapText="1"/>
    </xf>
    <xf numFmtId="171" fontId="11" fillId="35" borderId="10" xfId="0" applyNumberFormat="1" applyFont="1" applyFill="1" applyBorder="1" applyAlignment="1">
      <alignment horizontal="right"/>
    </xf>
    <xf numFmtId="171" fontId="10" fillId="35" borderId="11" xfId="0" applyNumberFormat="1" applyFont="1" applyFill="1" applyBorder="1" applyAlignment="1">
      <alignment horizontal="right"/>
    </xf>
    <xf numFmtId="171" fontId="10" fillId="35" borderId="10" xfId="0" applyNumberFormat="1" applyFont="1" applyFill="1" applyBorder="1" applyAlignment="1">
      <alignment horizontal="right"/>
    </xf>
    <xf numFmtId="171" fontId="10" fillId="35" borderId="19" xfId="0" applyNumberFormat="1" applyFont="1" applyFill="1" applyBorder="1" applyAlignment="1">
      <alignment horizontal="right"/>
    </xf>
    <xf numFmtId="171" fontId="10" fillId="35" borderId="17" xfId="0" applyNumberFormat="1" applyFont="1" applyFill="1" applyBorder="1" applyAlignment="1">
      <alignment horizontal="right"/>
    </xf>
    <xf numFmtId="171" fontId="21" fillId="0" borderId="23" xfId="0" applyNumberFormat="1" applyFont="1" applyBorder="1" applyAlignment="1">
      <alignment vertical="center"/>
    </xf>
    <xf numFmtId="174" fontId="21" fillId="0" borderId="49" xfId="0" applyNumberFormat="1" applyFont="1" applyBorder="1" applyAlignment="1">
      <alignment vertical="center"/>
    </xf>
    <xf numFmtId="171" fontId="22" fillId="0" borderId="19" xfId="0" applyNumberFormat="1" applyFont="1" applyBorder="1" applyAlignment="1">
      <alignment vertical="center"/>
    </xf>
    <xf numFmtId="170" fontId="0" fillId="0" borderId="33" xfId="0" applyNumberForma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0" fontId="11" fillId="0" borderId="23" xfId="0" applyFont="1" applyBorder="1" applyAlignment="1">
      <alignment/>
    </xf>
    <xf numFmtId="171" fontId="29" fillId="0" borderId="27" xfId="0" applyNumberFormat="1" applyFont="1" applyBorder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vertical="center" wrapText="1"/>
    </xf>
    <xf numFmtId="4" fontId="15" fillId="0" borderId="10" xfId="0" applyNumberFormat="1" applyFont="1" applyFill="1" applyBorder="1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17" xfId="0" applyNumberFormat="1" applyBorder="1" applyAlignment="1">
      <alignment vertical="center"/>
    </xf>
    <xf numFmtId="171" fontId="15" fillId="0" borderId="17" xfId="0" applyNumberFormat="1" applyFont="1" applyBorder="1" applyAlignment="1">
      <alignment horizontal="right" vertical="center"/>
    </xf>
    <xf numFmtId="171" fontId="19" fillId="0" borderId="17" xfId="0" applyNumberFormat="1" applyFont="1" applyBorder="1" applyAlignment="1">
      <alignment horizontal="right" vertical="center"/>
    </xf>
    <xf numFmtId="4" fontId="15" fillId="0" borderId="17" xfId="0" applyNumberFormat="1" applyFont="1" applyFill="1" applyBorder="1" applyAlignment="1">
      <alignment vertical="center"/>
    </xf>
    <xf numFmtId="4" fontId="15" fillId="0" borderId="17" xfId="0" applyNumberFormat="1" applyFont="1" applyFill="1" applyBorder="1" applyAlignment="1">
      <alignment horizontal="right" vertical="center"/>
    </xf>
    <xf numFmtId="4" fontId="15" fillId="0" borderId="11" xfId="0" applyNumberFormat="1" applyFont="1" applyFill="1" applyBorder="1" applyAlignment="1">
      <alignment vertical="center"/>
    </xf>
    <xf numFmtId="4" fontId="15" fillId="0" borderId="17" xfId="0" applyNumberFormat="1" applyFont="1" applyFill="1" applyBorder="1" applyAlignment="1">
      <alignment horizontal="right" vertical="center" wrapText="1"/>
    </xf>
    <xf numFmtId="4" fontId="19" fillId="33" borderId="31" xfId="0" applyNumberFormat="1" applyFont="1" applyFill="1" applyBorder="1" applyAlignment="1">
      <alignment horizontal="right" vertical="center"/>
    </xf>
    <xf numFmtId="171" fontId="27" fillId="0" borderId="27" xfId="0" applyNumberFormat="1" applyFont="1" applyBorder="1" applyAlignment="1">
      <alignment/>
    </xf>
    <xf numFmtId="171" fontId="27" fillId="0" borderId="45" xfId="0" applyNumberFormat="1" applyFont="1" applyBorder="1" applyAlignment="1">
      <alignment/>
    </xf>
    <xf numFmtId="171" fontId="25" fillId="0" borderId="0" xfId="0" applyNumberFormat="1" applyFont="1" applyFill="1" applyBorder="1" applyAlignment="1">
      <alignment/>
    </xf>
    <xf numFmtId="171" fontId="53" fillId="0" borderId="38" xfId="0" applyNumberFormat="1" applyFont="1" applyBorder="1" applyAlignment="1">
      <alignment horizontal="right"/>
    </xf>
    <xf numFmtId="171" fontId="21" fillId="0" borderId="17" xfId="0" applyNumberFormat="1" applyFont="1" applyBorder="1" applyAlignment="1">
      <alignment vertical="center"/>
    </xf>
    <xf numFmtId="170" fontId="1" fillId="35" borderId="20" xfId="0" applyNumberFormat="1" applyFont="1" applyFill="1" applyBorder="1" applyAlignment="1">
      <alignment vertical="center"/>
    </xf>
    <xf numFmtId="171" fontId="22" fillId="0" borderId="18" xfId="0" applyNumberFormat="1" applyFont="1" applyBorder="1" applyAlignment="1">
      <alignment vertical="center"/>
    </xf>
    <xf numFmtId="4" fontId="0" fillId="0" borderId="28" xfId="0" applyNumberFormat="1" applyFont="1" applyBorder="1" applyAlignment="1">
      <alignment vertical="center"/>
    </xf>
    <xf numFmtId="170" fontId="0" fillId="35" borderId="33" xfId="0" applyNumberFormat="1" applyFont="1" applyFill="1" applyBorder="1" applyAlignment="1">
      <alignment vertical="center"/>
    </xf>
    <xf numFmtId="171" fontId="21" fillId="0" borderId="45" xfId="0" applyNumberFormat="1" applyFont="1" applyBorder="1" applyAlignment="1">
      <alignment vertical="center"/>
    </xf>
    <xf numFmtId="0" fontId="1" fillId="0" borderId="70" xfId="0" applyFont="1" applyBorder="1" applyAlignment="1">
      <alignment/>
    </xf>
    <xf numFmtId="170" fontId="1" fillId="35" borderId="45" xfId="0" applyNumberFormat="1" applyFont="1" applyFill="1" applyBorder="1" applyAlignment="1">
      <alignment vertical="center"/>
    </xf>
    <xf numFmtId="171" fontId="22" fillId="0" borderId="28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170" fontId="0" fillId="0" borderId="21" xfId="0" applyNumberFormat="1" applyFont="1" applyBorder="1" applyAlignment="1">
      <alignment vertical="center"/>
    </xf>
    <xf numFmtId="171" fontId="22" fillId="0" borderId="27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170" fontId="0" fillId="0" borderId="26" xfId="0" applyNumberFormat="1" applyFont="1" applyBorder="1" applyAlignment="1">
      <alignment vertical="center"/>
    </xf>
    <xf numFmtId="170" fontId="0" fillId="0" borderId="2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top" wrapText="1"/>
    </xf>
    <xf numFmtId="169" fontId="10" fillId="0" borderId="21" xfId="0" applyNumberFormat="1" applyFont="1" applyBorder="1" applyAlignment="1">
      <alignment horizontal="right" wrapText="1"/>
    </xf>
    <xf numFmtId="0" fontId="21" fillId="0" borderId="43" xfId="0" applyFont="1" applyBorder="1" applyAlignment="1">
      <alignment horizontal="left" vertical="center" wrapText="1"/>
    </xf>
    <xf numFmtId="171" fontId="22" fillId="0" borderId="18" xfId="0" applyNumberFormat="1" applyFont="1" applyBorder="1" applyAlignment="1">
      <alignment vertical="center"/>
    </xf>
    <xf numFmtId="0" fontId="21" fillId="33" borderId="71" xfId="0" applyFont="1" applyFill="1" applyBorder="1" applyAlignment="1">
      <alignment horizontal="center" vertical="center" wrapText="1"/>
    </xf>
    <xf numFmtId="0" fontId="21" fillId="33" borderId="72" xfId="0" applyFont="1" applyFill="1" applyBorder="1" applyAlignment="1">
      <alignment horizontal="center" vertical="center"/>
    </xf>
    <xf numFmtId="0" fontId="22" fillId="33" borderId="72" xfId="0" applyFont="1" applyFill="1" applyBorder="1" applyAlignment="1">
      <alignment/>
    </xf>
    <xf numFmtId="0" fontId="22" fillId="33" borderId="57" xfId="0" applyFont="1" applyFill="1" applyBorder="1" applyAlignment="1">
      <alignment/>
    </xf>
    <xf numFmtId="0" fontId="0" fillId="33" borderId="28" xfId="0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2" fillId="33" borderId="33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3" fillId="33" borderId="27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4" fontId="34" fillId="0" borderId="23" xfId="0" applyNumberFormat="1" applyFont="1" applyFill="1" applyBorder="1" applyAlignment="1">
      <alignment horizontal="right" vertical="center" wrapText="1"/>
    </xf>
    <xf numFmtId="4" fontId="34" fillId="0" borderId="45" xfId="0" applyNumberFormat="1" applyFont="1" applyFill="1" applyBorder="1" applyAlignment="1">
      <alignment horizontal="right" vertical="center" wrapText="1"/>
    </xf>
    <xf numFmtId="169" fontId="34" fillId="0" borderId="45" xfId="0" applyNumberFormat="1" applyFont="1" applyFill="1" applyBorder="1" applyAlignment="1">
      <alignment horizontal="right" vertical="center" wrapText="1"/>
    </xf>
    <xf numFmtId="0" fontId="1" fillId="33" borderId="32" xfId="0" applyFont="1" applyFill="1" applyBorder="1" applyAlignment="1">
      <alignment horizontal="center" wrapText="1"/>
    </xf>
    <xf numFmtId="2" fontId="1" fillId="33" borderId="38" xfId="0" applyNumberFormat="1" applyFont="1" applyFill="1" applyBorder="1" applyAlignment="1">
      <alignment horizontal="center" wrapText="1"/>
    </xf>
    <xf numFmtId="170" fontId="1" fillId="33" borderId="31" xfId="0" applyNumberFormat="1" applyFont="1" applyFill="1" applyBorder="1" applyAlignment="1">
      <alignment horizontal="center" wrapText="1"/>
    </xf>
    <xf numFmtId="0" fontId="1" fillId="33" borderId="32" xfId="0" applyFont="1" applyFill="1" applyBorder="1" applyAlignment="1">
      <alignment horizontal="left" vertical="top" wrapText="1"/>
    </xf>
    <xf numFmtId="4" fontId="1" fillId="33" borderId="38" xfId="0" applyNumberFormat="1" applyFont="1" applyFill="1" applyBorder="1" applyAlignment="1">
      <alignment horizontal="right" vertical="center" wrapText="1"/>
    </xf>
    <xf numFmtId="170" fontId="1" fillId="33" borderId="31" xfId="0" applyNumberFormat="1" applyFont="1" applyFill="1" applyBorder="1" applyAlignment="1">
      <alignment horizontal="right" vertical="center" wrapText="1"/>
    </xf>
    <xf numFmtId="0" fontId="1" fillId="33" borderId="36" xfId="0" applyFont="1" applyFill="1" applyBorder="1" applyAlignment="1">
      <alignment horizontal="left" vertical="top" wrapText="1"/>
    </xf>
    <xf numFmtId="170" fontId="1" fillId="0" borderId="20" xfId="0" applyNumberFormat="1" applyFont="1" applyFill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46" fillId="0" borderId="17" xfId="0" applyFont="1" applyBorder="1" applyAlignment="1">
      <alignment horizontal="center"/>
    </xf>
    <xf numFmtId="4" fontId="0" fillId="0" borderId="17" xfId="0" applyNumberFormat="1" applyFont="1" applyBorder="1" applyAlignment="1">
      <alignment vertical="center"/>
    </xf>
    <xf numFmtId="0" fontId="0" fillId="0" borderId="0" xfId="0" applyAlignment="1">
      <alignment horizontal="center" wrapText="1"/>
    </xf>
    <xf numFmtId="0" fontId="11" fillId="0" borderId="14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6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1" fillId="33" borderId="56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21" fillId="33" borderId="47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50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1" fillId="0" borderId="14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" fillId="33" borderId="4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33" borderId="71" xfId="0" applyFont="1" applyFill="1" applyBorder="1" applyAlignment="1">
      <alignment horizontal="center" vertical="center" wrapText="1"/>
    </xf>
    <xf numFmtId="0" fontId="1" fillId="33" borderId="72" xfId="0" applyFont="1" applyFill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34" fillId="34" borderId="71" xfId="0" applyFont="1" applyFill="1" applyBorder="1" applyAlignment="1">
      <alignment horizontal="center" vertical="center" wrapText="1"/>
    </xf>
    <xf numFmtId="0" fontId="34" fillId="34" borderId="72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1" fillId="34" borderId="44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37" fillId="34" borderId="55" xfId="0" applyFont="1" applyFill="1" applyBorder="1" applyAlignment="1">
      <alignment horizontal="center" vertical="center" wrapText="1"/>
    </xf>
    <xf numFmtId="0" fontId="37" fillId="34" borderId="13" xfId="0" applyFont="1" applyFill="1" applyBorder="1" applyAlignment="1">
      <alignment horizontal="center" vertical="center" wrapText="1"/>
    </xf>
    <xf numFmtId="0" fontId="37" fillId="34" borderId="43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  <xf numFmtId="0" fontId="1" fillId="34" borderId="43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71" fontId="44" fillId="0" borderId="0" xfId="0" applyNumberFormat="1" applyFont="1" applyBorder="1" applyAlignment="1">
      <alignment horizontal="center"/>
    </xf>
    <xf numFmtId="0" fontId="34" fillId="34" borderId="43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33" borderId="44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wrapText="1"/>
    </xf>
    <xf numFmtId="0" fontId="34" fillId="0" borderId="38" xfId="0" applyFont="1" applyFill="1" applyBorder="1" applyAlignment="1">
      <alignment horizontal="center" wrapText="1"/>
    </xf>
    <xf numFmtId="3" fontId="31" fillId="33" borderId="50" xfId="0" applyNumberFormat="1" applyFont="1" applyFill="1" applyBorder="1" applyAlignment="1">
      <alignment horizontal="center" vertical="center" wrapText="1"/>
    </xf>
    <xf numFmtId="3" fontId="31" fillId="33" borderId="19" xfId="0" applyNumberFormat="1" applyFont="1" applyFill="1" applyBorder="1" applyAlignment="1">
      <alignment horizontal="center" vertical="center" wrapText="1"/>
    </xf>
    <xf numFmtId="3" fontId="31" fillId="33" borderId="61" xfId="0" applyNumberFormat="1" applyFont="1" applyFill="1" applyBorder="1" applyAlignment="1">
      <alignment horizontal="center" vertical="center" wrapText="1"/>
    </xf>
    <xf numFmtId="0" fontId="31" fillId="33" borderId="50" xfId="0" applyFont="1" applyFill="1" applyBorder="1" applyAlignment="1">
      <alignment horizontal="center" vertical="center" wrapText="1"/>
    </xf>
    <xf numFmtId="0" fontId="31" fillId="33" borderId="19" xfId="0" applyFont="1" applyFill="1" applyBorder="1" applyAlignment="1">
      <alignment horizontal="center" vertical="center" wrapText="1"/>
    </xf>
    <xf numFmtId="0" fontId="31" fillId="33" borderId="61" xfId="0" applyFont="1" applyFill="1" applyBorder="1" applyAlignment="1">
      <alignment horizontal="center" vertical="center" wrapText="1"/>
    </xf>
    <xf numFmtId="0" fontId="31" fillId="33" borderId="50" xfId="0" applyFont="1" applyFill="1" applyBorder="1" applyAlignment="1">
      <alignment horizontal="center" vertical="center"/>
    </xf>
    <xf numFmtId="0" fontId="31" fillId="33" borderId="19" xfId="0" applyFont="1" applyFill="1" applyBorder="1" applyAlignment="1">
      <alignment horizontal="center" vertical="center"/>
    </xf>
    <xf numFmtId="0" fontId="31" fillId="33" borderId="61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31" fillId="33" borderId="57" xfId="0" applyFont="1" applyFill="1" applyBorder="1" applyAlignment="1">
      <alignment horizontal="center" vertical="center" wrapText="1"/>
    </xf>
    <xf numFmtId="0" fontId="31" fillId="33" borderId="33" xfId="0" applyFont="1" applyFill="1" applyBorder="1" applyAlignment="1">
      <alignment horizontal="center" vertical="center" wrapText="1"/>
    </xf>
    <xf numFmtId="0" fontId="31" fillId="33" borderId="62" xfId="0" applyFont="1" applyFill="1" applyBorder="1" applyAlignment="1">
      <alignment horizontal="center" vertical="center" wrapText="1"/>
    </xf>
    <xf numFmtId="0" fontId="31" fillId="33" borderId="47" xfId="0" applyFont="1" applyFill="1" applyBorder="1" applyAlignment="1">
      <alignment horizontal="center" vertical="center"/>
    </xf>
    <xf numFmtId="0" fontId="31" fillId="33" borderId="16" xfId="0" applyFont="1" applyFill="1" applyBorder="1" applyAlignment="1">
      <alignment horizontal="center" vertical="center"/>
    </xf>
    <xf numFmtId="0" fontId="31" fillId="33" borderId="41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73" xfId="0" applyFont="1" applyBorder="1" applyAlignment="1">
      <alignment horizontal="right" vertical="center"/>
    </xf>
    <xf numFmtId="2" fontId="0" fillId="0" borderId="0" xfId="0" applyNumberFormat="1" applyFont="1" applyAlignment="1">
      <alignment horizont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1" fillId="0" borderId="36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4" fillId="35" borderId="74" xfId="0" applyFont="1" applyFill="1" applyBorder="1" applyAlignment="1">
      <alignment horizontal="center" vertical="center" wrapText="1"/>
    </xf>
    <xf numFmtId="0" fontId="4" fillId="35" borderId="75" xfId="0" applyFont="1" applyFill="1" applyBorder="1" applyAlignment="1">
      <alignment horizontal="center" vertical="center" wrapText="1"/>
    </xf>
    <xf numFmtId="0" fontId="4" fillId="35" borderId="76" xfId="0" applyFont="1" applyFill="1" applyBorder="1" applyAlignment="1">
      <alignment horizontal="center" vertical="center" wrapText="1"/>
    </xf>
    <xf numFmtId="0" fontId="1" fillId="34" borderId="50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1" fillId="34" borderId="55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21" fillId="34" borderId="43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4" borderId="43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70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77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21" fillId="34" borderId="50" xfId="0" applyFont="1" applyFill="1" applyBorder="1" applyAlignment="1">
      <alignment horizontal="center" vertical="center" wrapText="1"/>
    </xf>
    <xf numFmtId="0" fontId="21" fillId="34" borderId="19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 wrapText="1"/>
    </xf>
    <xf numFmtId="0" fontId="21" fillId="34" borderId="55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0" borderId="36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43" fillId="0" borderId="0" xfId="0" applyFont="1" applyAlignment="1">
      <alignment horizontal="center" wrapText="1"/>
    </xf>
    <xf numFmtId="0" fontId="31" fillId="0" borderId="47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21" fillId="0" borderId="23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43" fillId="0" borderId="0" xfId="0" applyFont="1" applyAlignment="1">
      <alignment horizontal="right" wrapText="1"/>
    </xf>
    <xf numFmtId="0" fontId="31" fillId="0" borderId="0" xfId="0" applyFont="1" applyAlignment="1">
      <alignment horizontal="left" vertical="center" wrapText="1"/>
    </xf>
    <xf numFmtId="0" fontId="21" fillId="0" borderId="7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71" fontId="0" fillId="0" borderId="11" xfId="0" applyNumberFormat="1" applyFont="1" applyBorder="1" applyAlignment="1">
      <alignment horizontal="center" vertical="center"/>
    </xf>
    <xf numFmtId="171" fontId="0" fillId="0" borderId="19" xfId="0" applyNumberFormat="1" applyFont="1" applyBorder="1" applyAlignment="1">
      <alignment horizontal="center" vertical="center"/>
    </xf>
    <xf numFmtId="171" fontId="0" fillId="0" borderId="17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32" fillId="0" borderId="0" xfId="0" applyFont="1" applyAlignment="1">
      <alignment horizontal="center" wrapText="1"/>
    </xf>
    <xf numFmtId="0" fontId="1" fillId="33" borderId="57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1" fillId="33" borderId="47" xfId="0" applyFont="1" applyFill="1" applyBorder="1" applyAlignment="1">
      <alignment horizontal="center" vertical="center"/>
    </xf>
    <xf numFmtId="0" fontId="21" fillId="36" borderId="16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50" xfId="0" applyFont="1" applyFill="1" applyBorder="1" applyAlignment="1">
      <alignment horizontal="center" vertical="center"/>
    </xf>
    <xf numFmtId="0" fontId="21" fillId="36" borderId="19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2" fillId="0" borderId="14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1" fillId="33" borderId="50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56" xfId="0" applyFont="1" applyFill="1" applyBorder="1" applyAlignment="1">
      <alignment horizontal="center" vertical="center" wrapText="1"/>
    </xf>
    <xf numFmtId="0" fontId="21" fillId="33" borderId="60" xfId="0" applyFont="1" applyFill="1" applyBorder="1" applyAlignment="1">
      <alignment horizontal="center" vertical="center" wrapText="1"/>
    </xf>
    <xf numFmtId="0" fontId="21" fillId="33" borderId="80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81" xfId="0" applyFont="1" applyFill="1" applyBorder="1" applyAlignment="1">
      <alignment horizontal="center" vertical="center" wrapText="1"/>
    </xf>
    <xf numFmtId="0" fontId="21" fillId="33" borderId="35" xfId="0" applyFont="1" applyFill="1" applyBorder="1" applyAlignment="1">
      <alignment horizontal="center" vertical="center" wrapText="1"/>
    </xf>
    <xf numFmtId="0" fontId="21" fillId="33" borderId="25" xfId="0" applyFont="1" applyFill="1" applyBorder="1" applyAlignment="1">
      <alignment horizontal="center" vertical="center" wrapText="1"/>
    </xf>
    <xf numFmtId="0" fontId="21" fillId="33" borderId="37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1" fillId="0" borderId="61" xfId="0" applyFont="1" applyBorder="1" applyAlignment="1">
      <alignment horizontal="left" vertical="center" wrapText="1"/>
    </xf>
    <xf numFmtId="171" fontId="0" fillId="0" borderId="61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51" fillId="0" borderId="27" xfId="0" applyFont="1" applyBorder="1" applyAlignment="1">
      <alignment horizontal="left" wrapText="1"/>
    </xf>
    <xf numFmtId="0" fontId="51" fillId="0" borderId="70" xfId="0" applyFont="1" applyBorder="1" applyAlignment="1">
      <alignment horizontal="left" wrapText="1"/>
    </xf>
    <xf numFmtId="0" fontId="51" fillId="0" borderId="40" xfId="0" applyFont="1" applyBorder="1" applyAlignment="1">
      <alignment horizontal="left" wrapText="1"/>
    </xf>
    <xf numFmtId="0" fontId="1" fillId="0" borderId="2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left" wrapText="1"/>
    </xf>
    <xf numFmtId="0" fontId="0" fillId="0" borderId="70" xfId="0" applyFont="1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0" fontId="0" fillId="0" borderId="27" xfId="0" applyFont="1" applyBorder="1" applyAlignment="1">
      <alignment wrapText="1"/>
    </xf>
    <xf numFmtId="0" fontId="0" fillId="0" borderId="70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81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 wrapText="1"/>
    </xf>
    <xf numFmtId="0" fontId="28" fillId="0" borderId="0" xfId="0" applyFont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3:G109"/>
  <sheetViews>
    <sheetView zoomScalePageLayoutView="0" workbookViewId="0" topLeftCell="A91">
      <selection activeCell="E107" sqref="E107:F109"/>
    </sheetView>
  </sheetViews>
  <sheetFormatPr defaultColWidth="9.140625" defaultRowHeight="12.75"/>
  <cols>
    <col min="1" max="1" width="6.8515625" style="0" customWidth="1"/>
    <col min="2" max="2" width="50.421875" style="0" customWidth="1"/>
    <col min="3" max="3" width="15.421875" style="0" customWidth="1"/>
    <col min="4" max="4" width="15.57421875" style="0" customWidth="1"/>
    <col min="5" max="5" width="14.00390625" style="0" customWidth="1"/>
    <col min="6" max="6" width="13.00390625" style="0" customWidth="1"/>
    <col min="7" max="7" width="11.28125" style="0" customWidth="1"/>
    <col min="10" max="10" width="9.00390625" style="0" customWidth="1"/>
  </cols>
  <sheetData>
    <row r="3" spans="1:7" ht="15.75">
      <c r="A3" s="34"/>
      <c r="B3" s="34"/>
      <c r="C3" s="35"/>
      <c r="D3" s="35"/>
      <c r="E3" s="428" t="s">
        <v>163</v>
      </c>
      <c r="F3" s="429"/>
      <c r="G3" s="36"/>
    </row>
    <row r="4" spans="1:7" ht="15.75">
      <c r="A4" s="34"/>
      <c r="B4" s="34"/>
      <c r="C4" s="34"/>
      <c r="D4" s="34"/>
      <c r="E4" s="34"/>
      <c r="F4" s="37"/>
      <c r="G4" s="37"/>
    </row>
    <row r="5" spans="1:7" ht="20.25">
      <c r="A5" s="791" t="s">
        <v>55</v>
      </c>
      <c r="B5" s="792"/>
      <c r="C5" s="792"/>
      <c r="D5" s="792"/>
      <c r="E5" s="792"/>
      <c r="F5" s="792"/>
      <c r="G5" s="792"/>
    </row>
    <row r="6" spans="1:7" ht="20.25">
      <c r="A6" s="791" t="s">
        <v>419</v>
      </c>
      <c r="B6" s="792"/>
      <c r="C6" s="792"/>
      <c r="D6" s="792"/>
      <c r="E6" s="792"/>
      <c r="F6" s="792"/>
      <c r="G6" s="792"/>
    </row>
    <row r="7" spans="1:7" ht="21" thickBot="1">
      <c r="A7" s="38"/>
      <c r="B7" s="39"/>
      <c r="C7" s="40"/>
      <c r="D7" s="40"/>
      <c r="E7" s="40"/>
      <c r="F7" s="41"/>
      <c r="G7" s="41"/>
    </row>
    <row r="8" spans="1:7" ht="36.75" customHeight="1">
      <c r="A8" s="796" t="s">
        <v>36</v>
      </c>
      <c r="B8" s="798" t="s">
        <v>99</v>
      </c>
      <c r="C8" s="793" t="s">
        <v>161</v>
      </c>
      <c r="D8" s="757"/>
      <c r="E8" s="758" t="s">
        <v>1</v>
      </c>
      <c r="F8" s="759"/>
      <c r="G8" s="760"/>
    </row>
    <row r="9" spans="1:7" ht="17.25" customHeight="1">
      <c r="A9" s="797"/>
      <c r="B9" s="799"/>
      <c r="C9" s="794"/>
      <c r="D9" s="761"/>
      <c r="E9" s="762" t="s">
        <v>100</v>
      </c>
      <c r="F9" s="763"/>
      <c r="G9" s="764" t="s">
        <v>2</v>
      </c>
    </row>
    <row r="10" spans="1:7" ht="29.25" customHeight="1">
      <c r="A10" s="797"/>
      <c r="B10" s="800"/>
      <c r="C10" s="795"/>
      <c r="D10" s="765" t="s">
        <v>38</v>
      </c>
      <c r="E10" s="766" t="s">
        <v>101</v>
      </c>
      <c r="F10" s="767" t="s">
        <v>102</v>
      </c>
      <c r="G10" s="768"/>
    </row>
    <row r="11" spans="1:7" ht="18" customHeight="1">
      <c r="A11" s="138">
        <v>1</v>
      </c>
      <c r="B11" s="135">
        <v>2</v>
      </c>
      <c r="C11" s="101">
        <v>3</v>
      </c>
      <c r="D11" s="101">
        <v>4</v>
      </c>
      <c r="E11" s="584">
        <v>5</v>
      </c>
      <c r="F11" s="102">
        <v>6</v>
      </c>
      <c r="G11" s="149">
        <v>7</v>
      </c>
    </row>
    <row r="12" spans="1:7" ht="16.5" customHeight="1">
      <c r="A12" s="321" t="s">
        <v>48</v>
      </c>
      <c r="B12" s="349" t="s">
        <v>56</v>
      </c>
      <c r="C12" s="212">
        <v>3912460.4</v>
      </c>
      <c r="D12" s="212">
        <v>3629958.4</v>
      </c>
      <c r="E12" s="583">
        <v>55528.74</v>
      </c>
      <c r="F12" s="212">
        <v>3574429.66</v>
      </c>
      <c r="G12" s="322">
        <f>(D12/C12)*100</f>
        <v>92.77942851511034</v>
      </c>
    </row>
    <row r="13" spans="1:7" ht="63" customHeight="1">
      <c r="A13" s="350"/>
      <c r="B13" s="352" t="s">
        <v>232</v>
      </c>
      <c r="C13" s="46">
        <v>3907460.4</v>
      </c>
      <c r="D13" s="46">
        <v>3574429.66</v>
      </c>
      <c r="E13" s="46"/>
      <c r="F13" s="46">
        <v>3574429.66</v>
      </c>
      <c r="G13" s="150">
        <f>(D13/C13)*100</f>
        <v>91.47705399650373</v>
      </c>
    </row>
    <row r="14" spans="1:7" ht="36" customHeight="1">
      <c r="A14" s="350"/>
      <c r="B14" s="700" t="s">
        <v>58</v>
      </c>
      <c r="C14" s="46"/>
      <c r="D14" s="46">
        <v>50738</v>
      </c>
      <c r="E14" s="46">
        <v>50738</v>
      </c>
      <c r="F14" s="46"/>
      <c r="G14" s="754" t="s">
        <v>219</v>
      </c>
    </row>
    <row r="15" spans="1:7" ht="67.5" customHeight="1">
      <c r="A15" s="350"/>
      <c r="B15" s="351" t="s">
        <v>110</v>
      </c>
      <c r="C15" s="51">
        <v>5000</v>
      </c>
      <c r="D15" s="51">
        <v>4790.74</v>
      </c>
      <c r="E15" s="51">
        <v>4790.74</v>
      </c>
      <c r="F15" s="133"/>
      <c r="G15" s="150">
        <f>(D15/C15)*100</f>
        <v>95.8148</v>
      </c>
    </row>
    <row r="16" spans="1:7" ht="31.5" customHeight="1">
      <c r="A16" s="323">
        <v>400</v>
      </c>
      <c r="B16" s="215" t="s">
        <v>108</v>
      </c>
      <c r="C16" s="211">
        <v>703000</v>
      </c>
      <c r="D16" s="211">
        <v>873962.62</v>
      </c>
      <c r="E16" s="211">
        <v>873962.62</v>
      </c>
      <c r="F16" s="173"/>
      <c r="G16" s="322">
        <f aca="true" t="shared" si="0" ref="G16:G65">(D16/C16)*100</f>
        <v>124.31900711237553</v>
      </c>
    </row>
    <row r="17" spans="1:7" ht="16.5" customHeight="1">
      <c r="A17" s="789"/>
      <c r="B17" s="50" t="s">
        <v>59</v>
      </c>
      <c r="C17" s="51">
        <v>700000</v>
      </c>
      <c r="D17" s="51">
        <v>870195.78</v>
      </c>
      <c r="E17" s="51">
        <v>870195.78</v>
      </c>
      <c r="F17" s="132"/>
      <c r="G17" s="150">
        <f t="shared" si="0"/>
        <v>124.31368285714287</v>
      </c>
    </row>
    <row r="18" spans="1:7" ht="16.5" customHeight="1">
      <c r="A18" s="790"/>
      <c r="B18" s="52" t="s">
        <v>60</v>
      </c>
      <c r="C18" s="47">
        <v>3000</v>
      </c>
      <c r="D18" s="47">
        <v>3766.84</v>
      </c>
      <c r="E18" s="47">
        <v>3766.84</v>
      </c>
      <c r="F18" s="156"/>
      <c r="G18" s="151">
        <f>(D18/C18)*100</f>
        <v>125.56133333333335</v>
      </c>
    </row>
    <row r="19" spans="1:7" ht="16.5" customHeight="1">
      <c r="A19" s="321">
        <v>600</v>
      </c>
      <c r="B19" s="699" t="s">
        <v>127</v>
      </c>
      <c r="C19" s="467">
        <v>129756</v>
      </c>
      <c r="D19" s="467">
        <v>70000</v>
      </c>
      <c r="E19" s="467">
        <v>0</v>
      </c>
      <c r="F19" s="697">
        <v>70000</v>
      </c>
      <c r="G19" s="322">
        <f t="shared" si="0"/>
        <v>53.94740898301428</v>
      </c>
    </row>
    <row r="20" spans="1:7" ht="63.75" customHeight="1">
      <c r="A20" s="49"/>
      <c r="B20" s="58" t="s">
        <v>430</v>
      </c>
      <c r="C20" s="696"/>
      <c r="D20" s="221">
        <v>70000</v>
      </c>
      <c r="E20" s="221"/>
      <c r="F20" s="698">
        <v>70000</v>
      </c>
      <c r="G20" s="586" t="s">
        <v>219</v>
      </c>
    </row>
    <row r="21" spans="1:7" ht="63" customHeight="1">
      <c r="A21" s="143"/>
      <c r="B21" s="352" t="s">
        <v>232</v>
      </c>
      <c r="C21" s="47">
        <v>129756</v>
      </c>
      <c r="D21" s="47">
        <v>0</v>
      </c>
      <c r="E21" s="47">
        <v>0</v>
      </c>
      <c r="F21" s="141">
        <v>0</v>
      </c>
      <c r="G21" s="151">
        <v>0</v>
      </c>
    </row>
    <row r="22" spans="1:7" ht="15.75">
      <c r="A22" s="323">
        <v>700</v>
      </c>
      <c r="B22" s="217" t="s">
        <v>61</v>
      </c>
      <c r="C22" s="211">
        <v>753270</v>
      </c>
      <c r="D22" s="211">
        <v>318406.7</v>
      </c>
      <c r="E22" s="211">
        <v>278606.7</v>
      </c>
      <c r="F22" s="211">
        <v>39800</v>
      </c>
      <c r="G22" s="322">
        <f t="shared" si="0"/>
        <v>42.26992977285701</v>
      </c>
    </row>
    <row r="23" spans="1:7" ht="29.25" customHeight="1">
      <c r="A23" s="787"/>
      <c r="B23" s="54" t="s">
        <v>109</v>
      </c>
      <c r="C23" s="46">
        <v>270</v>
      </c>
      <c r="D23" s="46">
        <v>0</v>
      </c>
      <c r="E23" s="46">
        <v>0</v>
      </c>
      <c r="F23" s="156"/>
      <c r="G23" s="152">
        <f t="shared" si="0"/>
        <v>0</v>
      </c>
    </row>
    <row r="24" spans="1:7" ht="61.5" customHeight="1">
      <c r="A24" s="788"/>
      <c r="B24" s="103" t="s">
        <v>110</v>
      </c>
      <c r="C24" s="51">
        <v>200000</v>
      </c>
      <c r="D24" s="51">
        <v>270968.87</v>
      </c>
      <c r="E24" s="51">
        <v>270968.87</v>
      </c>
      <c r="F24" s="133"/>
      <c r="G24" s="398">
        <f t="shared" si="0"/>
        <v>135.484435</v>
      </c>
    </row>
    <row r="25" spans="1:7" ht="36.75" customHeight="1">
      <c r="A25" s="788"/>
      <c r="B25" s="56" t="s">
        <v>111</v>
      </c>
      <c r="C25" s="47">
        <v>550000</v>
      </c>
      <c r="D25" s="47">
        <v>39800</v>
      </c>
      <c r="E25" s="47">
        <v>0</v>
      </c>
      <c r="F25" s="47">
        <v>39800</v>
      </c>
      <c r="G25" s="398">
        <f t="shared" si="0"/>
        <v>7.236363636363636</v>
      </c>
    </row>
    <row r="26" spans="1:7" ht="16.5" customHeight="1">
      <c r="A26" s="788"/>
      <c r="B26" s="52" t="s">
        <v>206</v>
      </c>
      <c r="C26" s="47">
        <v>3000</v>
      </c>
      <c r="D26" s="47">
        <v>6382.31</v>
      </c>
      <c r="E26" s="47">
        <v>6382.31</v>
      </c>
      <c r="F26" s="174"/>
      <c r="G26" s="151">
        <f t="shared" si="0"/>
        <v>212.74366666666666</v>
      </c>
    </row>
    <row r="27" spans="1:7" ht="16.5" customHeight="1">
      <c r="A27" s="788"/>
      <c r="B27" s="52" t="s">
        <v>58</v>
      </c>
      <c r="C27" s="47">
        <v>0</v>
      </c>
      <c r="D27" s="47">
        <v>1255.52</v>
      </c>
      <c r="E27" s="47">
        <v>1255.52</v>
      </c>
      <c r="F27" s="174"/>
      <c r="G27" s="151" t="s">
        <v>219</v>
      </c>
    </row>
    <row r="28" spans="1:7" ht="16.5" customHeight="1">
      <c r="A28" s="323">
        <v>750</v>
      </c>
      <c r="B28" s="219" t="s">
        <v>112</v>
      </c>
      <c r="C28" s="211">
        <v>52628.49</v>
      </c>
      <c r="D28" s="211">
        <v>46663.51</v>
      </c>
      <c r="E28" s="211">
        <v>46663.51</v>
      </c>
      <c r="F28" s="405"/>
      <c r="G28" s="322">
        <f t="shared" si="0"/>
        <v>88.66587280007464</v>
      </c>
    </row>
    <row r="29" spans="1:7" ht="34.5" customHeight="1">
      <c r="A29" s="105"/>
      <c r="B29" s="435" t="s">
        <v>221</v>
      </c>
      <c r="C29" s="112">
        <v>1019.16</v>
      </c>
      <c r="D29" s="112">
        <v>1019.16</v>
      </c>
      <c r="E29" s="112">
        <v>1019.16</v>
      </c>
      <c r="F29" s="430"/>
      <c r="G29" s="151">
        <f t="shared" si="0"/>
        <v>100</v>
      </c>
    </row>
    <row r="30" spans="1:7" ht="34.5" customHeight="1">
      <c r="A30" s="105"/>
      <c r="B30" s="435" t="s">
        <v>208</v>
      </c>
      <c r="C30" s="112">
        <v>186.25</v>
      </c>
      <c r="D30" s="112">
        <v>186.25</v>
      </c>
      <c r="E30" s="112">
        <v>186.25</v>
      </c>
      <c r="F30" s="430"/>
      <c r="G30" s="151">
        <f t="shared" si="0"/>
        <v>100</v>
      </c>
    </row>
    <row r="31" spans="1:7" ht="31.5" customHeight="1">
      <c r="A31" s="145"/>
      <c r="B31" s="111" t="s">
        <v>59</v>
      </c>
      <c r="C31" s="112">
        <v>325</v>
      </c>
      <c r="D31" s="112">
        <v>1260</v>
      </c>
      <c r="E31" s="112">
        <v>1260</v>
      </c>
      <c r="F31" s="430"/>
      <c r="G31" s="151">
        <f t="shared" si="0"/>
        <v>387.6923076923077</v>
      </c>
    </row>
    <row r="32" spans="1:7" ht="46.5" customHeight="1">
      <c r="A32" s="145"/>
      <c r="B32" s="140" t="s">
        <v>113</v>
      </c>
      <c r="C32" s="107">
        <v>25</v>
      </c>
      <c r="D32" s="347">
        <v>20.15</v>
      </c>
      <c r="E32" s="347">
        <v>20.15</v>
      </c>
      <c r="F32" s="431"/>
      <c r="G32" s="151">
        <f t="shared" si="0"/>
        <v>80.6</v>
      </c>
    </row>
    <row r="33" spans="1:7" ht="46.5" customHeight="1">
      <c r="A33" s="145"/>
      <c r="B33" s="52" t="s">
        <v>58</v>
      </c>
      <c r="C33" s="107"/>
      <c r="D33" s="347">
        <v>11552.35</v>
      </c>
      <c r="E33" s="347">
        <v>11552.35</v>
      </c>
      <c r="F33" s="431"/>
      <c r="G33" s="586" t="s">
        <v>219</v>
      </c>
    </row>
    <row r="34" spans="1:7" ht="30.75" customHeight="1">
      <c r="A34" s="145"/>
      <c r="B34" s="52" t="s">
        <v>431</v>
      </c>
      <c r="C34" s="107">
        <v>1500</v>
      </c>
      <c r="D34" s="347">
        <v>1500</v>
      </c>
      <c r="E34" s="347">
        <v>1500</v>
      </c>
      <c r="F34" s="431"/>
      <c r="G34" s="151">
        <f t="shared" si="0"/>
        <v>100</v>
      </c>
    </row>
    <row r="35" spans="1:7" ht="59.25" customHeight="1">
      <c r="A35" s="145"/>
      <c r="B35" s="54" t="s">
        <v>220</v>
      </c>
      <c r="C35" s="107">
        <v>49573.08</v>
      </c>
      <c r="D35" s="347">
        <v>31125.6</v>
      </c>
      <c r="E35" s="347">
        <v>31125.6</v>
      </c>
      <c r="F35" s="431"/>
      <c r="G35" s="151">
        <f t="shared" si="0"/>
        <v>62.78730310886472</v>
      </c>
    </row>
    <row r="36" spans="1:7" ht="36" customHeight="1">
      <c r="A36" s="339">
        <v>754</v>
      </c>
      <c r="B36" s="587" t="s">
        <v>83</v>
      </c>
      <c r="C36" s="212">
        <v>150000</v>
      </c>
      <c r="D36" s="464">
        <v>150000</v>
      </c>
      <c r="E36" s="464">
        <v>0</v>
      </c>
      <c r="F36" s="418">
        <v>150000</v>
      </c>
      <c r="G36" s="151">
        <f t="shared" si="0"/>
        <v>100</v>
      </c>
    </row>
    <row r="37" spans="1:7" ht="78.75" customHeight="1">
      <c r="A37" s="145"/>
      <c r="B37" s="54" t="s">
        <v>302</v>
      </c>
      <c r="C37" s="107">
        <v>150000</v>
      </c>
      <c r="D37" s="347">
        <v>150000</v>
      </c>
      <c r="E37" s="347">
        <v>0</v>
      </c>
      <c r="F37" s="347">
        <v>150000</v>
      </c>
      <c r="G37" s="151">
        <f t="shared" si="0"/>
        <v>100</v>
      </c>
    </row>
    <row r="38" spans="1:7" ht="48.75" customHeight="1">
      <c r="A38" s="339">
        <v>756</v>
      </c>
      <c r="B38" s="219" t="s">
        <v>303</v>
      </c>
      <c r="C38" s="211">
        <v>10427960</v>
      </c>
      <c r="D38" s="211">
        <v>11005101.59</v>
      </c>
      <c r="E38" s="211">
        <v>11005101.59</v>
      </c>
      <c r="F38" s="432"/>
      <c r="G38" s="322">
        <f t="shared" si="0"/>
        <v>105.53455891660496</v>
      </c>
    </row>
    <row r="39" spans="1:7" ht="15.75" customHeight="1">
      <c r="A39" s="105"/>
      <c r="B39" s="43" t="s">
        <v>69</v>
      </c>
      <c r="C39" s="46">
        <v>5112506</v>
      </c>
      <c r="D39" s="46">
        <v>5156890</v>
      </c>
      <c r="E39" s="46">
        <v>5156890</v>
      </c>
      <c r="F39" s="157"/>
      <c r="G39" s="150">
        <f t="shared" si="0"/>
        <v>100.86814568041582</v>
      </c>
    </row>
    <row r="40" spans="1:7" ht="17.25" customHeight="1">
      <c r="A40" s="105"/>
      <c r="B40" s="50" t="s">
        <v>118</v>
      </c>
      <c r="C40" s="46">
        <v>40000</v>
      </c>
      <c r="D40" s="46">
        <v>24165.97</v>
      </c>
      <c r="E40" s="46">
        <v>24165.97</v>
      </c>
      <c r="F40" s="173"/>
      <c r="G40" s="152">
        <f t="shared" si="0"/>
        <v>60.41492500000001</v>
      </c>
    </row>
    <row r="41" spans="1:7" ht="15.75" customHeight="1">
      <c r="A41" s="147"/>
      <c r="B41" s="45" t="s">
        <v>64</v>
      </c>
      <c r="C41" s="46">
        <v>3662854</v>
      </c>
      <c r="D41" s="46">
        <v>3986799.58</v>
      </c>
      <c r="E41" s="46">
        <v>3986799.58</v>
      </c>
      <c r="F41" s="131"/>
      <c r="G41" s="152">
        <f t="shared" si="0"/>
        <v>108.84407568524435</v>
      </c>
    </row>
    <row r="42" spans="1:7" ht="15.75" customHeight="1">
      <c r="A42" s="143"/>
      <c r="B42" s="50" t="s">
        <v>65</v>
      </c>
      <c r="C42" s="51">
        <v>670000</v>
      </c>
      <c r="D42" s="51">
        <v>774967.57</v>
      </c>
      <c r="E42" s="51">
        <v>774967.57</v>
      </c>
      <c r="F42" s="133"/>
      <c r="G42" s="152">
        <f t="shared" si="0"/>
        <v>115.6668014925373</v>
      </c>
    </row>
    <row r="43" spans="1:7" ht="15.75" customHeight="1">
      <c r="A43" s="143"/>
      <c r="B43" s="45" t="s">
        <v>66</v>
      </c>
      <c r="C43" s="46">
        <v>46000</v>
      </c>
      <c r="D43" s="46">
        <v>63505.71</v>
      </c>
      <c r="E43" s="46">
        <v>63505.71</v>
      </c>
      <c r="F43" s="131"/>
      <c r="G43" s="152">
        <f t="shared" si="0"/>
        <v>138.05589130434782</v>
      </c>
    </row>
    <row r="44" spans="1:7" ht="15.75">
      <c r="A44" s="143"/>
      <c r="B44" s="43" t="s">
        <v>67</v>
      </c>
      <c r="C44" s="44">
        <v>220000</v>
      </c>
      <c r="D44" s="44">
        <v>220682.43</v>
      </c>
      <c r="E44" s="44">
        <v>220682.43</v>
      </c>
      <c r="F44" s="132"/>
      <c r="G44" s="152">
        <f t="shared" si="0"/>
        <v>100.31019545454545</v>
      </c>
    </row>
    <row r="45" spans="1:7" ht="31.5">
      <c r="A45" s="143"/>
      <c r="B45" s="56" t="s">
        <v>114</v>
      </c>
      <c r="C45" s="46">
        <v>20000</v>
      </c>
      <c r="D45" s="46">
        <v>14344.96</v>
      </c>
      <c r="E45" s="46">
        <v>14344.96</v>
      </c>
      <c r="F45" s="132"/>
      <c r="G45" s="353">
        <f t="shared" si="0"/>
        <v>71.7248</v>
      </c>
    </row>
    <row r="46" spans="1:7" ht="15.75">
      <c r="A46" s="143"/>
      <c r="B46" s="45" t="s">
        <v>68</v>
      </c>
      <c r="C46" s="46">
        <v>30000</v>
      </c>
      <c r="D46" s="46">
        <v>36017.2</v>
      </c>
      <c r="E46" s="46">
        <v>36017.2</v>
      </c>
      <c r="F46" s="132"/>
      <c r="G46" s="152">
        <f t="shared" si="0"/>
        <v>120.05733333333333</v>
      </c>
    </row>
    <row r="47" spans="1:7" ht="15.75">
      <c r="A47" s="143"/>
      <c r="B47" s="45" t="s">
        <v>207</v>
      </c>
      <c r="C47" s="46">
        <v>35000</v>
      </c>
      <c r="D47" s="46">
        <v>40353</v>
      </c>
      <c r="E47" s="46">
        <v>40353</v>
      </c>
      <c r="F47" s="132"/>
      <c r="G47" s="353">
        <f t="shared" si="0"/>
        <v>115.2942857142857</v>
      </c>
    </row>
    <row r="48" spans="1:7" ht="15.75">
      <c r="A48" s="541"/>
      <c r="B48" s="45" t="s">
        <v>116</v>
      </c>
      <c r="C48" s="46">
        <v>6600</v>
      </c>
      <c r="D48" s="46">
        <v>6240</v>
      </c>
      <c r="E48" s="46">
        <v>6240</v>
      </c>
      <c r="F48" s="132"/>
      <c r="G48" s="152">
        <f t="shared" si="0"/>
        <v>94.54545454545455</v>
      </c>
    </row>
    <row r="49" spans="1:7" ht="31.5">
      <c r="A49" s="146"/>
      <c r="B49" s="55" t="s">
        <v>117</v>
      </c>
      <c r="C49" s="44">
        <v>81000</v>
      </c>
      <c r="D49" s="44">
        <v>93323.66</v>
      </c>
      <c r="E49" s="44">
        <v>93323.66</v>
      </c>
      <c r="F49" s="141"/>
      <c r="G49" s="150">
        <f t="shared" si="0"/>
        <v>115.2143950617284</v>
      </c>
    </row>
    <row r="50" spans="1:7" ht="31.5">
      <c r="A50" s="143"/>
      <c r="B50" s="55" t="s">
        <v>178</v>
      </c>
      <c r="C50" s="44">
        <v>50000</v>
      </c>
      <c r="D50" s="44">
        <v>40879.4</v>
      </c>
      <c r="E50" s="44">
        <v>40879.4</v>
      </c>
      <c r="F50" s="132"/>
      <c r="G50" s="150">
        <f t="shared" si="0"/>
        <v>81.7588</v>
      </c>
    </row>
    <row r="51" spans="1:7" ht="15.75">
      <c r="A51" s="143"/>
      <c r="B51" s="45" t="s">
        <v>115</v>
      </c>
      <c r="C51" s="51">
        <v>435000</v>
      </c>
      <c r="D51" s="51">
        <v>531047.99</v>
      </c>
      <c r="E51" s="51">
        <v>531047.99</v>
      </c>
      <c r="F51" s="133"/>
      <c r="G51" s="150">
        <f t="shared" si="0"/>
        <v>122.07999770114944</v>
      </c>
    </row>
    <row r="52" spans="1:7" ht="21.75" customHeight="1">
      <c r="A52" s="143"/>
      <c r="B52" s="590" t="s">
        <v>208</v>
      </c>
      <c r="C52" s="46">
        <v>2000</v>
      </c>
      <c r="D52" s="46">
        <v>4288.7</v>
      </c>
      <c r="E52" s="46">
        <v>4288.7</v>
      </c>
      <c r="F52" s="156"/>
      <c r="G52" s="150">
        <f t="shared" si="0"/>
        <v>214.43499999999997</v>
      </c>
    </row>
    <row r="53" spans="1:7" ht="15.75">
      <c r="A53" s="143"/>
      <c r="B53" s="700" t="s">
        <v>58</v>
      </c>
      <c r="C53" s="44"/>
      <c r="D53" s="44">
        <v>244</v>
      </c>
      <c r="E53" s="44">
        <v>244</v>
      </c>
      <c r="F53" s="133"/>
      <c r="G53" s="150" t="s">
        <v>219</v>
      </c>
    </row>
    <row r="54" spans="1:7" ht="31.5">
      <c r="A54" s="143"/>
      <c r="B54" s="56" t="s">
        <v>63</v>
      </c>
      <c r="C54" s="46">
        <v>17000</v>
      </c>
      <c r="D54" s="44">
        <v>11351.42</v>
      </c>
      <c r="E54" s="44">
        <v>11351.42</v>
      </c>
      <c r="F54" s="156"/>
      <c r="G54" s="151">
        <f t="shared" si="0"/>
        <v>66.77305882352941</v>
      </c>
    </row>
    <row r="55" spans="1:7" ht="18" customHeight="1">
      <c r="A55" s="323">
        <v>758</v>
      </c>
      <c r="B55" s="217" t="s">
        <v>70</v>
      </c>
      <c r="C55" s="469">
        <v>11998019.5</v>
      </c>
      <c r="D55" s="211">
        <v>11961380.21</v>
      </c>
      <c r="E55" s="211">
        <v>10775537.57</v>
      </c>
      <c r="F55" s="469">
        <v>1185842.64</v>
      </c>
      <c r="G55" s="322">
        <f t="shared" si="0"/>
        <v>99.69462218326952</v>
      </c>
    </row>
    <row r="56" spans="1:7" ht="47.25" customHeight="1">
      <c r="A56" s="105"/>
      <c r="B56" s="361" t="s">
        <v>432</v>
      </c>
      <c r="C56" s="112">
        <v>1172096.86</v>
      </c>
      <c r="D56" s="112">
        <v>1172096.86</v>
      </c>
      <c r="E56" s="112"/>
      <c r="F56" s="112">
        <v>1172096.86</v>
      </c>
      <c r="G56" s="151">
        <f t="shared" si="0"/>
        <v>100</v>
      </c>
    </row>
    <row r="57" spans="1:7" ht="32.25" customHeight="1">
      <c r="A57" s="105"/>
      <c r="B57" s="361" t="s">
        <v>120</v>
      </c>
      <c r="C57" s="112">
        <v>112694.86</v>
      </c>
      <c r="D57" s="112">
        <v>112694.86</v>
      </c>
      <c r="E57" s="112">
        <v>112694.86</v>
      </c>
      <c r="F57" s="112"/>
      <c r="G57" s="151">
        <f t="shared" si="0"/>
        <v>100</v>
      </c>
    </row>
    <row r="58" spans="1:7" ht="49.5" customHeight="1">
      <c r="A58" s="105"/>
      <c r="B58" s="361" t="s">
        <v>433</v>
      </c>
      <c r="C58" s="112">
        <v>13745.78</v>
      </c>
      <c r="D58" s="112">
        <v>13745.78</v>
      </c>
      <c r="E58" s="112"/>
      <c r="F58" s="112">
        <v>13745.78</v>
      </c>
      <c r="G58" s="152">
        <f t="shared" si="0"/>
        <v>100</v>
      </c>
    </row>
    <row r="59" spans="1:7" ht="15.75" customHeight="1">
      <c r="A59" s="146"/>
      <c r="B59" s="50" t="s">
        <v>60</v>
      </c>
      <c r="C59" s="44">
        <v>100000</v>
      </c>
      <c r="D59" s="44">
        <v>63360.71</v>
      </c>
      <c r="E59" s="44">
        <v>63360.71</v>
      </c>
      <c r="F59" s="141"/>
      <c r="G59" s="150">
        <f t="shared" si="0"/>
        <v>63.36071</v>
      </c>
    </row>
    <row r="60" spans="1:7" ht="16.5" customHeight="1">
      <c r="A60" s="143"/>
      <c r="B60" s="45" t="s">
        <v>71</v>
      </c>
      <c r="C60" s="44">
        <v>10599482</v>
      </c>
      <c r="D60" s="44">
        <v>10599482</v>
      </c>
      <c r="E60" s="44">
        <v>10599482</v>
      </c>
      <c r="F60" s="132"/>
      <c r="G60" s="150">
        <f t="shared" si="0"/>
        <v>100</v>
      </c>
    </row>
    <row r="61" spans="1:7" ht="16.5" customHeight="1">
      <c r="A61" s="323">
        <v>801</v>
      </c>
      <c r="B61" s="217" t="s">
        <v>52</v>
      </c>
      <c r="C61" s="434">
        <v>615590</v>
      </c>
      <c r="D61" s="354">
        <v>587055.41</v>
      </c>
      <c r="E61" s="354">
        <v>587055.41</v>
      </c>
      <c r="F61" s="405"/>
      <c r="G61" s="322">
        <f t="shared" si="0"/>
        <v>95.36467616433016</v>
      </c>
    </row>
    <row r="62" spans="1:7" ht="16.5" customHeight="1">
      <c r="A62" s="105"/>
      <c r="B62" s="103" t="s">
        <v>103</v>
      </c>
      <c r="C62" s="433">
        <v>21000</v>
      </c>
      <c r="D62" s="220">
        <v>19449</v>
      </c>
      <c r="E62" s="220">
        <v>19449</v>
      </c>
      <c r="F62" s="157"/>
      <c r="G62" s="155">
        <f t="shared" si="0"/>
        <v>92.61428571428571</v>
      </c>
    </row>
    <row r="63" spans="1:7" ht="78.75">
      <c r="A63" s="146"/>
      <c r="B63" s="54" t="s">
        <v>119</v>
      </c>
      <c r="C63" s="46">
        <v>1300</v>
      </c>
      <c r="D63" s="46">
        <v>1294.92</v>
      </c>
      <c r="E63" s="46">
        <v>1294.92</v>
      </c>
      <c r="F63" s="156"/>
      <c r="G63" s="152">
        <f t="shared" si="0"/>
        <v>99.60923076923078</v>
      </c>
    </row>
    <row r="64" spans="1:7" ht="16.5" customHeight="1">
      <c r="A64" s="143"/>
      <c r="B64" s="54" t="s">
        <v>59</v>
      </c>
      <c r="C64" s="46">
        <v>115000</v>
      </c>
      <c r="D64" s="46">
        <v>66959.5</v>
      </c>
      <c r="E64" s="46">
        <v>66959.5</v>
      </c>
      <c r="F64" s="132"/>
      <c r="G64" s="152">
        <f t="shared" si="0"/>
        <v>58.22565217391305</v>
      </c>
    </row>
    <row r="65" spans="1:7" ht="16.5" customHeight="1">
      <c r="A65" s="143"/>
      <c r="B65" s="54" t="s">
        <v>58</v>
      </c>
      <c r="C65" s="46">
        <v>80000</v>
      </c>
      <c r="D65" s="46">
        <v>103889.12</v>
      </c>
      <c r="E65" s="46">
        <v>103889.12</v>
      </c>
      <c r="F65" s="156"/>
      <c r="G65" s="151">
        <f t="shared" si="0"/>
        <v>129.8614</v>
      </c>
    </row>
    <row r="66" spans="1:7" ht="15.75">
      <c r="A66" s="143"/>
      <c r="B66" s="45" t="s">
        <v>60</v>
      </c>
      <c r="C66" s="46">
        <v>4000</v>
      </c>
      <c r="D66" s="46">
        <v>2230.59</v>
      </c>
      <c r="E66" s="46">
        <v>2230.59</v>
      </c>
      <c r="F66" s="156"/>
      <c r="G66" s="151">
        <f aca="true" t="shared" si="1" ref="G66:G101">(D66/C66)*100</f>
        <v>55.76475000000001</v>
      </c>
    </row>
    <row r="67" spans="1:7" ht="60.75" customHeight="1">
      <c r="A67" s="143"/>
      <c r="B67" s="54" t="s">
        <v>220</v>
      </c>
      <c r="C67" s="51">
        <v>12685</v>
      </c>
      <c r="D67" s="51">
        <v>11627.28</v>
      </c>
      <c r="E67" s="51">
        <v>11627.28</v>
      </c>
      <c r="F67" s="133"/>
      <c r="G67" s="151">
        <f t="shared" si="1"/>
        <v>91.66164761529366</v>
      </c>
    </row>
    <row r="68" spans="1:7" ht="30.75" customHeight="1">
      <c r="A68" s="143"/>
      <c r="B68" s="54" t="s">
        <v>120</v>
      </c>
      <c r="C68" s="46">
        <v>381605</v>
      </c>
      <c r="D68" s="46">
        <v>381605</v>
      </c>
      <c r="E68" s="46">
        <v>381605</v>
      </c>
      <c r="F68" s="404"/>
      <c r="G68" s="701">
        <f t="shared" si="1"/>
        <v>100</v>
      </c>
    </row>
    <row r="69" spans="1:7" ht="16.5" customHeight="1">
      <c r="A69" s="323">
        <v>852</v>
      </c>
      <c r="B69" s="217" t="s">
        <v>73</v>
      </c>
      <c r="C69" s="708">
        <v>562515</v>
      </c>
      <c r="D69" s="211">
        <v>572631.8</v>
      </c>
      <c r="E69" s="211">
        <v>572631.8</v>
      </c>
      <c r="F69" s="173"/>
      <c r="G69" s="327">
        <f t="shared" si="1"/>
        <v>101.79849426237524</v>
      </c>
    </row>
    <row r="70" spans="1:7" ht="16.5" customHeight="1">
      <c r="A70" s="105"/>
      <c r="B70" s="57" t="s">
        <v>58</v>
      </c>
      <c r="C70" s="710">
        <v>0</v>
      </c>
      <c r="D70" s="107">
        <v>20.4</v>
      </c>
      <c r="E70" s="107">
        <v>20.4</v>
      </c>
      <c r="F70" s="177"/>
      <c r="G70" s="150" t="s">
        <v>219</v>
      </c>
    </row>
    <row r="71" spans="1:7" ht="16.5" customHeight="1">
      <c r="A71" s="105"/>
      <c r="B71" s="57" t="s">
        <v>436</v>
      </c>
      <c r="C71" s="710">
        <v>0</v>
      </c>
      <c r="D71" s="107">
        <v>23.2</v>
      </c>
      <c r="E71" s="107">
        <v>23.2</v>
      </c>
      <c r="F71" s="177"/>
      <c r="G71" s="150" t="s">
        <v>219</v>
      </c>
    </row>
    <row r="72" spans="1:7" ht="16.5" customHeight="1">
      <c r="A72" s="105"/>
      <c r="B72" s="43" t="s">
        <v>59</v>
      </c>
      <c r="C72" s="711">
        <v>14256</v>
      </c>
      <c r="D72" s="109">
        <v>13348.85</v>
      </c>
      <c r="E72" s="109">
        <v>13348.85</v>
      </c>
      <c r="F72" s="157"/>
      <c r="G72" s="150">
        <f t="shared" si="1"/>
        <v>93.63671436588103</v>
      </c>
    </row>
    <row r="73" spans="1:7" ht="16.5" customHeight="1">
      <c r="A73" s="105"/>
      <c r="B73" s="45" t="s">
        <v>60</v>
      </c>
      <c r="C73" s="710">
        <v>3380</v>
      </c>
      <c r="D73" s="107">
        <v>2475.39</v>
      </c>
      <c r="E73" s="107">
        <v>2475.39</v>
      </c>
      <c r="F73" s="173"/>
      <c r="G73" s="152">
        <f t="shared" si="1"/>
        <v>73.23639053254438</v>
      </c>
    </row>
    <row r="74" spans="1:7" ht="33" customHeight="1">
      <c r="A74" s="145"/>
      <c r="B74" s="54" t="s">
        <v>120</v>
      </c>
      <c r="C74" s="712">
        <v>526102</v>
      </c>
      <c r="D74" s="44">
        <v>526101.83</v>
      </c>
      <c r="E74" s="44">
        <v>526101.83</v>
      </c>
      <c r="F74" s="132"/>
      <c r="G74" s="150">
        <f t="shared" si="1"/>
        <v>99.9999676868744</v>
      </c>
    </row>
    <row r="75" spans="1:7" ht="45" customHeight="1">
      <c r="A75" s="145"/>
      <c r="B75" s="140" t="s">
        <v>113</v>
      </c>
      <c r="C75" s="709">
        <v>18777</v>
      </c>
      <c r="D75" s="221">
        <v>30662.13</v>
      </c>
      <c r="E75" s="221">
        <v>30662.13</v>
      </c>
      <c r="F75" s="222"/>
      <c r="G75" s="151">
        <f t="shared" si="1"/>
        <v>163.29621345262822</v>
      </c>
    </row>
    <row r="76" spans="1:7" ht="16.5" customHeight="1">
      <c r="A76" s="321">
        <v>854</v>
      </c>
      <c r="B76" s="223" t="s">
        <v>121</v>
      </c>
      <c r="C76" s="211">
        <v>60332</v>
      </c>
      <c r="D76" s="211">
        <v>60332</v>
      </c>
      <c r="E76" s="211">
        <v>60332</v>
      </c>
      <c r="F76" s="213"/>
      <c r="G76" s="322">
        <f t="shared" si="1"/>
        <v>100</v>
      </c>
    </row>
    <row r="77" spans="1:7" ht="31.5" customHeight="1">
      <c r="A77" s="143"/>
      <c r="B77" s="103" t="s">
        <v>120</v>
      </c>
      <c r="C77" s="107">
        <v>60332</v>
      </c>
      <c r="D77" s="107">
        <v>60332</v>
      </c>
      <c r="E77" s="107">
        <v>60332</v>
      </c>
      <c r="F77" s="133"/>
      <c r="G77" s="155">
        <f t="shared" si="1"/>
        <v>100</v>
      </c>
    </row>
    <row r="78" spans="1:7" ht="18" customHeight="1">
      <c r="A78" s="321">
        <v>900</v>
      </c>
      <c r="B78" s="223" t="s">
        <v>152</v>
      </c>
      <c r="C78" s="211">
        <v>1433864.8</v>
      </c>
      <c r="D78" s="212">
        <v>1228956.86</v>
      </c>
      <c r="E78" s="212">
        <v>1228956.86</v>
      </c>
      <c r="F78" s="213"/>
      <c r="G78" s="322">
        <f t="shared" si="1"/>
        <v>85.7093960323177</v>
      </c>
    </row>
    <row r="79" spans="1:7" ht="33" customHeight="1">
      <c r="A79" s="49"/>
      <c r="B79" s="55" t="s">
        <v>178</v>
      </c>
      <c r="C79" s="46">
        <v>971500</v>
      </c>
      <c r="D79" s="107">
        <v>893523.26</v>
      </c>
      <c r="E79" s="107">
        <v>893523.26</v>
      </c>
      <c r="F79" s="177"/>
      <c r="G79" s="152">
        <f t="shared" si="1"/>
        <v>91.97357282552754</v>
      </c>
    </row>
    <row r="80" spans="1:7" ht="18" customHeight="1">
      <c r="A80" s="49"/>
      <c r="B80" s="361" t="s">
        <v>59</v>
      </c>
      <c r="C80" s="46">
        <v>410000</v>
      </c>
      <c r="D80" s="107">
        <v>277883.91</v>
      </c>
      <c r="E80" s="107">
        <v>277883.91</v>
      </c>
      <c r="F80" s="177"/>
      <c r="G80" s="152">
        <f t="shared" si="1"/>
        <v>67.77656341463414</v>
      </c>
    </row>
    <row r="81" spans="1:7" ht="18" customHeight="1">
      <c r="A81" s="49"/>
      <c r="B81" s="58" t="s">
        <v>60</v>
      </c>
      <c r="C81" s="46">
        <v>1000</v>
      </c>
      <c r="D81" s="107"/>
      <c r="E81" s="107"/>
      <c r="F81" s="177"/>
      <c r="G81" s="150">
        <v>0</v>
      </c>
    </row>
    <row r="82" spans="1:7" ht="30.75" customHeight="1">
      <c r="A82" s="49"/>
      <c r="B82" s="56" t="s">
        <v>63</v>
      </c>
      <c r="C82" s="107">
        <v>0</v>
      </c>
      <c r="D82" s="107">
        <v>2283.69</v>
      </c>
      <c r="E82" s="107">
        <v>2283.69</v>
      </c>
      <c r="F82" s="177"/>
      <c r="G82" s="150" t="s">
        <v>219</v>
      </c>
    </row>
    <row r="83" spans="1:7" ht="62.25" customHeight="1">
      <c r="A83" s="49"/>
      <c r="B83" s="54" t="s">
        <v>232</v>
      </c>
      <c r="C83" s="46">
        <v>29867.12</v>
      </c>
      <c r="D83" s="107">
        <v>29867.09</v>
      </c>
      <c r="E83" s="107">
        <v>29867.09</v>
      </c>
      <c r="F83" s="177"/>
      <c r="G83" s="152">
        <f t="shared" si="1"/>
        <v>99.99989955509604</v>
      </c>
    </row>
    <row r="84" spans="1:7" ht="62.25" customHeight="1">
      <c r="A84" s="49"/>
      <c r="B84" s="103" t="s">
        <v>437</v>
      </c>
      <c r="C84" s="46">
        <v>11497.68</v>
      </c>
      <c r="D84" s="46">
        <v>11497.68</v>
      </c>
      <c r="E84" s="46">
        <v>11497.68</v>
      </c>
      <c r="F84" s="177"/>
      <c r="G84" s="152">
        <f t="shared" si="1"/>
        <v>100</v>
      </c>
    </row>
    <row r="85" spans="1:7" ht="17.25" customHeight="1">
      <c r="A85" s="143"/>
      <c r="B85" s="54" t="s">
        <v>208</v>
      </c>
      <c r="C85" s="46">
        <v>10000</v>
      </c>
      <c r="D85" s="46">
        <v>13901.23</v>
      </c>
      <c r="E85" s="46">
        <v>13901.23</v>
      </c>
      <c r="F85" s="156"/>
      <c r="G85" s="152">
        <f t="shared" si="1"/>
        <v>139.0123</v>
      </c>
    </row>
    <row r="86" spans="1:7" ht="17.25" customHeight="1">
      <c r="A86" s="463">
        <v>921</v>
      </c>
      <c r="B86" s="223" t="s">
        <v>156</v>
      </c>
      <c r="C86" s="211">
        <v>10786.88</v>
      </c>
      <c r="D86" s="212">
        <v>10550.4</v>
      </c>
      <c r="E86" s="212">
        <v>10550.4</v>
      </c>
      <c r="F86" s="418"/>
      <c r="G86" s="152">
        <f t="shared" si="1"/>
        <v>97.80770714052626</v>
      </c>
    </row>
    <row r="87" spans="1:7" ht="62.25" customHeight="1">
      <c r="A87" s="463"/>
      <c r="B87" s="103" t="s">
        <v>232</v>
      </c>
      <c r="C87" s="46">
        <v>10786.88</v>
      </c>
      <c r="D87" s="107">
        <v>10550.4</v>
      </c>
      <c r="E87" s="107">
        <v>10550.4</v>
      </c>
      <c r="F87" s="431"/>
      <c r="G87" s="152">
        <f t="shared" si="1"/>
        <v>97.80770714052626</v>
      </c>
    </row>
    <row r="88" spans="1:7" ht="18" customHeight="1">
      <c r="A88" s="321">
        <v>926</v>
      </c>
      <c r="B88" s="217" t="s">
        <v>205</v>
      </c>
      <c r="C88" s="211">
        <v>2500</v>
      </c>
      <c r="D88" s="211">
        <v>1071</v>
      </c>
      <c r="E88" s="211">
        <v>1071</v>
      </c>
      <c r="F88" s="405"/>
      <c r="G88" s="322">
        <f t="shared" si="1"/>
        <v>42.84</v>
      </c>
    </row>
    <row r="89" spans="1:7" ht="16.5" thickBot="1">
      <c r="A89" s="144"/>
      <c r="B89" s="153" t="s">
        <v>58</v>
      </c>
      <c r="C89" s="51">
        <v>2500</v>
      </c>
      <c r="D89" s="107">
        <v>1071</v>
      </c>
      <c r="E89" s="107">
        <v>1071</v>
      </c>
      <c r="F89" s="133"/>
      <c r="G89" s="155">
        <f t="shared" si="1"/>
        <v>42.84</v>
      </c>
    </row>
    <row r="90" spans="1:7" ht="18.75" customHeight="1" thickBot="1">
      <c r="A90" s="399"/>
      <c r="B90" s="400" t="s">
        <v>78</v>
      </c>
      <c r="C90" s="401"/>
      <c r="D90" s="402"/>
      <c r="E90" s="118"/>
      <c r="F90" s="134"/>
      <c r="G90" s="139"/>
    </row>
    <row r="91" spans="1:7" ht="15.75">
      <c r="A91" s="325" t="s">
        <v>48</v>
      </c>
      <c r="B91" s="225" t="s">
        <v>56</v>
      </c>
      <c r="C91" s="585">
        <v>325836.63</v>
      </c>
      <c r="D91" s="585">
        <v>325836.62</v>
      </c>
      <c r="E91" s="585">
        <v>325836.62</v>
      </c>
      <c r="F91" s="141"/>
      <c r="G91" s="326">
        <f t="shared" si="1"/>
        <v>99.99999693097735</v>
      </c>
    </row>
    <row r="92" spans="1:7" ht="51" customHeight="1">
      <c r="A92" s="114"/>
      <c r="B92" s="68" t="s">
        <v>79</v>
      </c>
      <c r="C92" s="51">
        <v>325836.63</v>
      </c>
      <c r="D92" s="51">
        <v>325836.62</v>
      </c>
      <c r="E92" s="51">
        <v>325836.62</v>
      </c>
      <c r="F92" s="133"/>
      <c r="G92" s="155">
        <f t="shared" si="1"/>
        <v>99.99999693097735</v>
      </c>
    </row>
    <row r="93" spans="1:7" ht="19.5" customHeight="1">
      <c r="A93" s="321">
        <v>750</v>
      </c>
      <c r="B93" s="216" t="s">
        <v>80</v>
      </c>
      <c r="C93" s="464">
        <v>67092</v>
      </c>
      <c r="D93" s="464">
        <v>67092</v>
      </c>
      <c r="E93" s="464">
        <v>67092</v>
      </c>
      <c r="F93" s="173"/>
      <c r="G93" s="322">
        <f t="shared" si="1"/>
        <v>100</v>
      </c>
    </row>
    <row r="94" spans="1:7" ht="48.75" customHeight="1">
      <c r="A94" s="143"/>
      <c r="B94" s="68" t="s">
        <v>79</v>
      </c>
      <c r="C94" s="347">
        <v>67092</v>
      </c>
      <c r="D94" s="347">
        <v>67092</v>
      </c>
      <c r="E94" s="347">
        <v>67092</v>
      </c>
      <c r="F94" s="133"/>
      <c r="G94" s="152">
        <f t="shared" si="1"/>
        <v>100</v>
      </c>
    </row>
    <row r="95" spans="1:7" ht="31.5">
      <c r="A95" s="323">
        <v>751</v>
      </c>
      <c r="B95" s="219" t="s">
        <v>82</v>
      </c>
      <c r="C95" s="464">
        <v>87166</v>
      </c>
      <c r="D95" s="464">
        <v>85441.94</v>
      </c>
      <c r="E95" s="464">
        <v>85441.94</v>
      </c>
      <c r="F95" s="173"/>
      <c r="G95" s="348">
        <f t="shared" si="1"/>
        <v>98.02209577128697</v>
      </c>
    </row>
    <row r="96" spans="1:7" ht="51" customHeight="1">
      <c r="A96" s="143"/>
      <c r="B96" s="68" t="s">
        <v>79</v>
      </c>
      <c r="C96" s="347">
        <v>87166</v>
      </c>
      <c r="D96" s="347">
        <v>85441.94</v>
      </c>
      <c r="E96" s="347">
        <v>85441.94</v>
      </c>
      <c r="F96" s="133"/>
      <c r="G96" s="155">
        <f t="shared" si="1"/>
        <v>98.02209577128697</v>
      </c>
    </row>
    <row r="97" spans="1:7" ht="21" customHeight="1">
      <c r="A97" s="589">
        <v>801</v>
      </c>
      <c r="B97" s="591" t="s">
        <v>52</v>
      </c>
      <c r="C97" s="465">
        <v>65783</v>
      </c>
      <c r="D97" s="465">
        <v>64367.85</v>
      </c>
      <c r="E97" s="465">
        <v>64367.85</v>
      </c>
      <c r="F97" s="466"/>
      <c r="G97" s="345">
        <f t="shared" si="1"/>
        <v>97.8487603180153</v>
      </c>
    </row>
    <row r="98" spans="1:7" ht="45.75" customHeight="1">
      <c r="A98" s="462"/>
      <c r="B98" s="361" t="s">
        <v>79</v>
      </c>
      <c r="C98" s="588">
        <v>65783</v>
      </c>
      <c r="D98" s="588">
        <v>64367.85</v>
      </c>
      <c r="E98" s="588">
        <v>64367.85</v>
      </c>
      <c r="F98" s="131"/>
      <c r="G98" s="152">
        <f t="shared" si="1"/>
        <v>97.8487603180153</v>
      </c>
    </row>
    <row r="99" spans="1:7" ht="16.5" customHeight="1">
      <c r="A99" s="321">
        <v>852</v>
      </c>
      <c r="B99" s="216" t="s">
        <v>73</v>
      </c>
      <c r="C99" s="212">
        <v>2535095</v>
      </c>
      <c r="D99" s="212">
        <v>2534978.11</v>
      </c>
      <c r="E99" s="212">
        <v>2534978.11</v>
      </c>
      <c r="F99" s="470"/>
      <c r="G99" s="322">
        <f t="shared" si="1"/>
        <v>99.99538912742915</v>
      </c>
    </row>
    <row r="100" spans="1:7" ht="48" thickBot="1">
      <c r="A100" s="144"/>
      <c r="B100" s="361" t="s">
        <v>79</v>
      </c>
      <c r="C100" s="221">
        <v>2535095</v>
      </c>
      <c r="D100" s="221">
        <v>2534978.11</v>
      </c>
      <c r="E100" s="221">
        <v>2534978.11</v>
      </c>
      <c r="F100" s="471"/>
      <c r="G100" s="150">
        <f t="shared" si="1"/>
        <v>99.99538912742915</v>
      </c>
    </row>
    <row r="101" spans="1:7" ht="21" customHeight="1" thickBot="1">
      <c r="A101" s="142"/>
      <c r="B101" s="718" t="s">
        <v>84</v>
      </c>
      <c r="C101" s="592">
        <v>33893655.7</v>
      </c>
      <c r="D101" s="592">
        <v>33593787.02</v>
      </c>
      <c r="E101" s="592">
        <v>28573714.72</v>
      </c>
      <c r="F101" s="592">
        <v>5020072.3</v>
      </c>
      <c r="G101" s="503">
        <f t="shared" si="1"/>
        <v>99.11526604667787</v>
      </c>
    </row>
    <row r="105" ht="9.75" customHeight="1" hidden="1"/>
    <row r="106" ht="12.75" hidden="1"/>
    <row r="107" spans="5:6" ht="12.75" customHeight="1">
      <c r="E107" s="842" t="s">
        <v>469</v>
      </c>
      <c r="F107" s="842"/>
    </row>
    <row r="108" spans="5:6" ht="27.75" customHeight="1">
      <c r="E108" s="842"/>
      <c r="F108" s="842"/>
    </row>
    <row r="109" spans="5:6" ht="31.5" customHeight="1">
      <c r="E109" s="842"/>
      <c r="F109" s="842"/>
    </row>
  </sheetData>
  <sheetProtection/>
  <mergeCells count="8">
    <mergeCell ref="E107:F109"/>
    <mergeCell ref="A23:A27"/>
    <mergeCell ref="A17:A18"/>
    <mergeCell ref="A5:G5"/>
    <mergeCell ref="A6:G6"/>
    <mergeCell ref="C8:C10"/>
    <mergeCell ref="A8:A10"/>
    <mergeCell ref="B8:B10"/>
  </mergeCells>
  <printOptions horizontalCentered="1"/>
  <pageMargins left="0.3937007874015748" right="0" top="0.8661417322834646" bottom="0.1968503937007874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H21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5.7109375" style="0" customWidth="1"/>
    <col min="2" max="2" width="8.00390625" style="0" customWidth="1"/>
    <col min="3" max="3" width="8.28125" style="0" customWidth="1"/>
    <col min="4" max="4" width="36.00390625" style="0" customWidth="1"/>
    <col min="5" max="5" width="11.00390625" style="0" customWidth="1"/>
    <col min="6" max="6" width="9.7109375" style="0" customWidth="1"/>
    <col min="7" max="7" width="7.421875" style="0" customWidth="1"/>
  </cols>
  <sheetData>
    <row r="1" spans="4:8" ht="12.75">
      <c r="D1" s="413" t="s">
        <v>201</v>
      </c>
      <c r="E1" s="843" t="s">
        <v>218</v>
      </c>
      <c r="F1" s="843"/>
      <c r="G1" s="843"/>
      <c r="H1" s="843"/>
    </row>
    <row r="2" spans="4:7" ht="12.75">
      <c r="D2" s="413" t="s">
        <v>170</v>
      </c>
      <c r="E2" s="413"/>
      <c r="F2" s="413"/>
      <c r="G2" s="413"/>
    </row>
    <row r="3" spans="1:7" ht="75" customHeight="1">
      <c r="A3" s="878" t="s">
        <v>426</v>
      </c>
      <c r="B3" s="878"/>
      <c r="C3" s="878"/>
      <c r="D3" s="878"/>
      <c r="E3" s="878"/>
      <c r="F3" s="189"/>
      <c r="G3" s="189"/>
    </row>
    <row r="4" ht="37.5" customHeight="1" thickBot="1"/>
    <row r="5" spans="1:7" ht="12.75">
      <c r="A5" s="908" t="s">
        <v>35</v>
      </c>
      <c r="B5" s="892" t="s">
        <v>36</v>
      </c>
      <c r="C5" s="892" t="s">
        <v>42</v>
      </c>
      <c r="D5" s="894" t="s">
        <v>46</v>
      </c>
      <c r="E5" s="905" t="s">
        <v>164</v>
      </c>
      <c r="F5" s="553"/>
      <c r="G5" s="556"/>
    </row>
    <row r="6" spans="1:7" ht="24">
      <c r="A6" s="909"/>
      <c r="B6" s="893"/>
      <c r="C6" s="893"/>
      <c r="D6" s="895"/>
      <c r="E6" s="906"/>
      <c r="F6" s="554" t="s">
        <v>1</v>
      </c>
      <c r="G6" s="557" t="s">
        <v>2</v>
      </c>
    </row>
    <row r="7" spans="1:7" ht="12.75">
      <c r="A7" s="909"/>
      <c r="B7" s="893"/>
      <c r="C7" s="893"/>
      <c r="D7" s="895"/>
      <c r="E7" s="907"/>
      <c r="F7" s="555"/>
      <c r="G7" s="558"/>
    </row>
    <row r="8" spans="1:7" ht="12.75">
      <c r="A8" s="382">
        <v>1</v>
      </c>
      <c r="B8" s="158">
        <v>2</v>
      </c>
      <c r="C8" s="158">
        <v>3</v>
      </c>
      <c r="D8" s="158">
        <v>4</v>
      </c>
      <c r="E8" s="158">
        <v>5</v>
      </c>
      <c r="F8" s="158">
        <v>6</v>
      </c>
      <c r="G8" s="383">
        <v>7</v>
      </c>
    </row>
    <row r="9" spans="1:7" ht="30.75" customHeight="1">
      <c r="A9" s="896" t="s">
        <v>165</v>
      </c>
      <c r="B9" s="897"/>
      <c r="C9" s="898"/>
      <c r="D9" s="159" t="s">
        <v>166</v>
      </c>
      <c r="E9" s="160"/>
      <c r="F9" s="160"/>
      <c r="G9" s="384"/>
    </row>
    <row r="10" spans="1:7" ht="15.75" customHeight="1">
      <c r="A10" s="385">
        <v>1</v>
      </c>
      <c r="B10" s="161">
        <v>150</v>
      </c>
      <c r="C10" s="161">
        <v>15011</v>
      </c>
      <c r="D10" s="160" t="s">
        <v>167</v>
      </c>
      <c r="E10" s="364">
        <v>5468.96</v>
      </c>
      <c r="F10" s="364">
        <v>5468.96</v>
      </c>
      <c r="G10" s="384">
        <v>100</v>
      </c>
    </row>
    <row r="11" spans="1:7" ht="15.75" customHeight="1">
      <c r="A11" s="385">
        <v>2</v>
      </c>
      <c r="B11" s="161">
        <v>750</v>
      </c>
      <c r="C11" s="161">
        <v>75095</v>
      </c>
      <c r="D11" s="160" t="s">
        <v>167</v>
      </c>
      <c r="E11" s="364">
        <v>13937.58</v>
      </c>
      <c r="F11" s="364">
        <v>13937.58</v>
      </c>
      <c r="G11" s="384">
        <v>100</v>
      </c>
    </row>
    <row r="12" spans="1:7" ht="27" customHeight="1" thickBot="1">
      <c r="A12" s="388"/>
      <c r="B12" s="389"/>
      <c r="C12" s="389"/>
      <c r="D12" s="390" t="s">
        <v>96</v>
      </c>
      <c r="E12" s="391">
        <f>SUM(E10:E11)</f>
        <v>19406.54</v>
      </c>
      <c r="F12" s="391">
        <f>SUM(F10:F11)</f>
        <v>19406.54</v>
      </c>
      <c r="G12" s="395">
        <v>100</v>
      </c>
    </row>
    <row r="13" spans="1:7" ht="44.25" customHeight="1">
      <c r="A13" s="899" t="s">
        <v>168</v>
      </c>
      <c r="B13" s="900"/>
      <c r="C13" s="901"/>
      <c r="D13" s="392" t="s">
        <v>169</v>
      </c>
      <c r="E13" s="393"/>
      <c r="F13" s="393"/>
      <c r="G13" s="394"/>
    </row>
    <row r="14" spans="1:7" ht="57" customHeight="1">
      <c r="A14" s="596">
        <v>1</v>
      </c>
      <c r="B14" s="597">
        <v>926</v>
      </c>
      <c r="C14" s="597">
        <v>92605</v>
      </c>
      <c r="D14" s="162" t="s">
        <v>211</v>
      </c>
      <c r="E14" s="411">
        <v>78500</v>
      </c>
      <c r="F14" s="396">
        <v>78500</v>
      </c>
      <c r="G14" s="386">
        <v>100</v>
      </c>
    </row>
    <row r="15" spans="1:7" ht="23.25" customHeight="1" thickBot="1">
      <c r="A15" s="902" t="s">
        <v>96</v>
      </c>
      <c r="B15" s="903"/>
      <c r="C15" s="903"/>
      <c r="D15" s="904"/>
      <c r="E15" s="397">
        <v>78500</v>
      </c>
      <c r="F15" s="397">
        <v>78500</v>
      </c>
      <c r="G15" s="387">
        <v>100</v>
      </c>
    </row>
    <row r="20" spans="5:7" ht="12.75">
      <c r="E20" s="842" t="s">
        <v>469</v>
      </c>
      <c r="F20" s="786"/>
      <c r="G20" s="786"/>
    </row>
    <row r="21" spans="5:7" ht="37.5" customHeight="1">
      <c r="E21" s="786"/>
      <c r="F21" s="786"/>
      <c r="G21" s="786"/>
    </row>
  </sheetData>
  <sheetProtection/>
  <mergeCells count="11">
    <mergeCell ref="B5:B7"/>
    <mergeCell ref="C5:C7"/>
    <mergeCell ref="D5:D7"/>
    <mergeCell ref="A9:C9"/>
    <mergeCell ref="E20:G21"/>
    <mergeCell ref="E1:H1"/>
    <mergeCell ref="A13:C13"/>
    <mergeCell ref="A15:D15"/>
    <mergeCell ref="E5:E7"/>
    <mergeCell ref="A3:E3"/>
    <mergeCell ref="A5:A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/>
  </sheetPr>
  <dimension ref="A6:I29"/>
  <sheetViews>
    <sheetView zoomScalePageLayoutView="0" workbookViewId="0" topLeftCell="A7">
      <selection activeCell="E28" sqref="E28:G29"/>
    </sheetView>
  </sheetViews>
  <sheetFormatPr defaultColWidth="9.140625" defaultRowHeight="12.75"/>
  <cols>
    <col min="4" max="4" width="29.140625" style="0" customWidth="1"/>
    <col min="5" max="5" width="10.421875" style="0" customWidth="1"/>
    <col min="6" max="6" width="12.8515625" style="0" customWidth="1"/>
  </cols>
  <sheetData>
    <row r="6" spans="4:8" ht="12.75">
      <c r="D6" s="533"/>
      <c r="E6" s="533"/>
      <c r="F6" s="533"/>
      <c r="G6" s="533"/>
      <c r="H6" s="533"/>
    </row>
    <row r="7" spans="4:8" ht="12.75">
      <c r="D7" s="533"/>
      <c r="E7" s="913" t="s">
        <v>301</v>
      </c>
      <c r="F7" s="913"/>
      <c r="G7" s="533"/>
      <c r="H7" s="533"/>
    </row>
    <row r="10" spans="1:9" ht="12.75">
      <c r="A10" s="918" t="s">
        <v>427</v>
      </c>
      <c r="B10" s="918"/>
      <c r="C10" s="918"/>
      <c r="D10" s="918"/>
      <c r="E10" s="918"/>
      <c r="F10" s="918"/>
      <c r="G10" s="918"/>
      <c r="H10" s="918"/>
      <c r="I10" s="918"/>
    </row>
    <row r="11" spans="1:9" ht="40.5" customHeight="1">
      <c r="A11" s="918"/>
      <c r="B11" s="918"/>
      <c r="C11" s="918"/>
      <c r="D11" s="918"/>
      <c r="E11" s="918"/>
      <c r="F11" s="918"/>
      <c r="G11" s="918"/>
      <c r="H11" s="918"/>
      <c r="I11" s="918"/>
    </row>
    <row r="12" spans="1:5" ht="13.5" thickBot="1">
      <c r="A12" s="163"/>
      <c r="B12" s="163"/>
      <c r="C12" s="163"/>
      <c r="D12" s="163"/>
      <c r="E12" s="166"/>
    </row>
    <row r="13" spans="1:7" ht="28.5" customHeight="1" thickBot="1">
      <c r="A13" s="560" t="s">
        <v>35</v>
      </c>
      <c r="B13" s="561" t="s">
        <v>36</v>
      </c>
      <c r="C13" s="561" t="s">
        <v>42</v>
      </c>
      <c r="D13" s="561" t="s">
        <v>104</v>
      </c>
      <c r="E13" s="562" t="s">
        <v>241</v>
      </c>
      <c r="F13" s="563" t="s">
        <v>298</v>
      </c>
      <c r="G13" s="564" t="s">
        <v>2</v>
      </c>
    </row>
    <row r="14" spans="1:7" ht="15.75" thickBot="1">
      <c r="A14" s="527" t="s">
        <v>173</v>
      </c>
      <c r="B14" s="919" t="s">
        <v>44</v>
      </c>
      <c r="C14" s="876"/>
      <c r="D14" s="876"/>
      <c r="E14" s="877"/>
      <c r="F14" s="559"/>
      <c r="G14" s="559"/>
    </row>
    <row r="15" spans="1:7" ht="32.25" customHeight="1">
      <c r="A15" s="914">
        <v>1</v>
      </c>
      <c r="B15" s="534">
        <v>900</v>
      </c>
      <c r="C15" s="535"/>
      <c r="D15" s="536" t="s">
        <v>152</v>
      </c>
      <c r="E15" s="472">
        <v>10000</v>
      </c>
      <c r="F15" s="683">
        <v>12200.32</v>
      </c>
      <c r="G15" s="684">
        <v>122</v>
      </c>
    </row>
    <row r="16" spans="1:7" ht="48.75" customHeight="1" thickBot="1">
      <c r="A16" s="915"/>
      <c r="B16" s="167"/>
      <c r="C16" s="504">
        <v>90019</v>
      </c>
      <c r="D16" s="505" t="s">
        <v>242</v>
      </c>
      <c r="E16" s="367">
        <v>10000</v>
      </c>
      <c r="F16" s="681">
        <v>12200.32</v>
      </c>
      <c r="G16" s="716">
        <v>122</v>
      </c>
    </row>
    <row r="17" spans="1:7" ht="23.25" customHeight="1" thickBot="1">
      <c r="A17" s="875" t="s">
        <v>96</v>
      </c>
      <c r="B17" s="876"/>
      <c r="C17" s="876"/>
      <c r="D17" s="877"/>
      <c r="E17" s="506">
        <v>10000</v>
      </c>
      <c r="F17" s="630">
        <v>12200.32</v>
      </c>
      <c r="G17" s="631">
        <v>122</v>
      </c>
    </row>
    <row r="18" spans="1:7" ht="15.75" thickBot="1">
      <c r="A18" s="920"/>
      <c r="B18" s="921"/>
      <c r="C18" s="921"/>
      <c r="D18" s="921"/>
      <c r="E18" s="921"/>
      <c r="F18" s="525"/>
      <c r="G18" s="526"/>
    </row>
    <row r="19" spans="1:7" ht="15.75" thickBot="1">
      <c r="A19" s="565" t="s">
        <v>176</v>
      </c>
      <c r="B19" s="910" t="s">
        <v>43</v>
      </c>
      <c r="C19" s="911"/>
      <c r="D19" s="911"/>
      <c r="E19" s="911"/>
      <c r="F19" s="911"/>
      <c r="G19" s="912"/>
    </row>
    <row r="20" spans="1:7" ht="38.25" customHeight="1">
      <c r="A20" s="914">
        <v>1</v>
      </c>
      <c r="B20" s="916">
        <v>900</v>
      </c>
      <c r="C20" s="507"/>
      <c r="D20" s="508" t="s">
        <v>152</v>
      </c>
      <c r="E20" s="546">
        <v>10000</v>
      </c>
      <c r="F20" s="683">
        <v>6400</v>
      </c>
      <c r="G20" s="684">
        <v>64</v>
      </c>
    </row>
    <row r="21" spans="1:7" ht="33" customHeight="1">
      <c r="A21" s="915"/>
      <c r="B21" s="917"/>
      <c r="C21" s="509">
        <v>90003</v>
      </c>
      <c r="D21" s="510" t="s">
        <v>153</v>
      </c>
      <c r="E21" s="746">
        <v>6000</v>
      </c>
      <c r="F21" s="747">
        <v>6000</v>
      </c>
      <c r="G21" s="748">
        <v>100</v>
      </c>
    </row>
    <row r="22" spans="1:7" ht="29.25" customHeight="1" thickBot="1">
      <c r="A22" s="915"/>
      <c r="B22" s="512"/>
      <c r="C22" s="366">
        <v>90004</v>
      </c>
      <c r="D22" s="513" t="s">
        <v>154</v>
      </c>
      <c r="E22" s="749">
        <v>4000</v>
      </c>
      <c r="F22" s="750">
        <v>400</v>
      </c>
      <c r="G22" s="751">
        <v>10</v>
      </c>
    </row>
    <row r="23" spans="1:7" ht="24.75" customHeight="1" thickBot="1">
      <c r="A23" s="875" t="s">
        <v>96</v>
      </c>
      <c r="B23" s="876"/>
      <c r="C23" s="876"/>
      <c r="D23" s="877"/>
      <c r="E23" s="524">
        <v>10000</v>
      </c>
      <c r="F23" s="630">
        <v>6400</v>
      </c>
      <c r="G23" s="631">
        <v>64</v>
      </c>
    </row>
    <row r="24" ht="12.75">
      <c r="F24" s="537"/>
    </row>
    <row r="28" spans="5:7" ht="12.75">
      <c r="E28" s="842" t="s">
        <v>469</v>
      </c>
      <c r="F28" s="1000"/>
      <c r="G28" s="1000"/>
    </row>
    <row r="29" spans="5:7" ht="38.25" customHeight="1">
      <c r="E29" s="1000"/>
      <c r="F29" s="1000"/>
      <c r="G29" s="1000"/>
    </row>
  </sheetData>
  <sheetProtection/>
  <mergeCells count="11">
    <mergeCell ref="E28:G29"/>
    <mergeCell ref="B19:G19"/>
    <mergeCell ref="E7:F7"/>
    <mergeCell ref="A20:A22"/>
    <mergeCell ref="B20:B21"/>
    <mergeCell ref="A23:D23"/>
    <mergeCell ref="A10:I11"/>
    <mergeCell ref="B14:E14"/>
    <mergeCell ref="A15:A16"/>
    <mergeCell ref="A17:D17"/>
    <mergeCell ref="A18:E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/>
  </sheetPr>
  <dimension ref="A3:V33"/>
  <sheetViews>
    <sheetView zoomScalePageLayoutView="0" workbookViewId="0" topLeftCell="A7">
      <selection activeCell="Q32" sqref="Q32"/>
    </sheetView>
  </sheetViews>
  <sheetFormatPr defaultColWidth="9.140625" defaultRowHeight="12.75"/>
  <cols>
    <col min="4" max="4" width="28.140625" style="0" customWidth="1"/>
    <col min="5" max="5" width="14.140625" style="0" customWidth="1"/>
    <col min="6" max="6" width="0.13671875" style="0" customWidth="1"/>
    <col min="7" max="8" width="9.140625" style="0" hidden="1" customWidth="1"/>
    <col min="9" max="9" width="12.8515625" style="0" customWidth="1"/>
  </cols>
  <sheetData>
    <row r="3" spans="4:8" ht="12.75">
      <c r="D3" s="926" t="s">
        <v>300</v>
      </c>
      <c r="E3" s="926"/>
      <c r="F3" s="842" t="s">
        <v>243</v>
      </c>
      <c r="G3" s="786"/>
      <c r="H3" s="786"/>
    </row>
    <row r="4" spans="4:8" ht="12.75">
      <c r="D4" s="926"/>
      <c r="E4" s="926"/>
      <c r="F4" s="786"/>
      <c r="G4" s="786"/>
      <c r="H4" s="786"/>
    </row>
    <row r="12" spans="1:9" ht="58.5" customHeight="1">
      <c r="A12" s="927" t="s">
        <v>428</v>
      </c>
      <c r="B12" s="927"/>
      <c r="C12" s="927"/>
      <c r="D12" s="927"/>
      <c r="E12" s="927"/>
      <c r="F12" s="927"/>
      <c r="G12" s="927"/>
      <c r="H12" s="927"/>
      <c r="I12" s="927"/>
    </row>
    <row r="13" spans="1:5" ht="18">
      <c r="A13" s="163"/>
      <c r="B13" s="163"/>
      <c r="C13" s="163"/>
      <c r="D13" s="165"/>
      <c r="E13" s="165"/>
    </row>
    <row r="14" spans="1:5" ht="13.5" thickBot="1">
      <c r="A14" s="163"/>
      <c r="B14" s="163"/>
      <c r="C14" s="163"/>
      <c r="D14" s="163"/>
      <c r="E14" s="166"/>
    </row>
    <row r="15" spans="1:10" ht="13.5" thickBot="1">
      <c r="A15" s="514" t="s">
        <v>35</v>
      </c>
      <c r="B15" s="515" t="s">
        <v>36</v>
      </c>
      <c r="C15" s="515" t="s">
        <v>42</v>
      </c>
      <c r="D15" s="515" t="s">
        <v>104</v>
      </c>
      <c r="E15" s="515" t="s">
        <v>241</v>
      </c>
      <c r="F15" s="568"/>
      <c r="G15" s="568"/>
      <c r="H15" s="568"/>
      <c r="I15" s="566" t="s">
        <v>298</v>
      </c>
      <c r="J15" s="528" t="s">
        <v>2</v>
      </c>
    </row>
    <row r="16" spans="1:10" ht="15.75" thickBot="1">
      <c r="A16" s="198" t="s">
        <v>173</v>
      </c>
      <c r="B16" s="875" t="s">
        <v>44</v>
      </c>
      <c r="C16" s="876"/>
      <c r="D16" s="876"/>
      <c r="E16" s="876"/>
      <c r="F16" s="876"/>
      <c r="G16" s="876"/>
      <c r="H16" s="876"/>
      <c r="I16" s="876"/>
      <c r="J16" s="877"/>
    </row>
    <row r="17" spans="1:10" ht="56.25" customHeight="1">
      <c r="A17" s="914">
        <v>1</v>
      </c>
      <c r="B17" s="195">
        <v>900</v>
      </c>
      <c r="C17" s="196"/>
      <c r="D17" s="197" t="s">
        <v>244</v>
      </c>
      <c r="E17" s="546">
        <v>971500</v>
      </c>
      <c r="F17" s="59"/>
      <c r="G17" s="59"/>
      <c r="H17" s="59"/>
      <c r="I17" s="539">
        <v>893523.26</v>
      </c>
      <c r="J17" s="782">
        <v>92</v>
      </c>
    </row>
    <row r="18" spans="1:10" ht="66.75" customHeight="1" thickBot="1">
      <c r="A18" s="915"/>
      <c r="B18" s="167"/>
      <c r="C18" s="504">
        <v>90002</v>
      </c>
      <c r="D18" s="505" t="s">
        <v>245</v>
      </c>
      <c r="E18" s="756">
        <v>971500</v>
      </c>
      <c r="F18" s="614"/>
      <c r="G18" s="614"/>
      <c r="H18" s="614"/>
      <c r="I18" s="615">
        <v>893523.26</v>
      </c>
      <c r="J18" s="540">
        <v>92</v>
      </c>
    </row>
    <row r="19" spans="1:10" ht="12.75" hidden="1">
      <c r="A19" s="928" t="s">
        <v>96</v>
      </c>
      <c r="B19" s="929"/>
      <c r="C19" s="929"/>
      <c r="D19" s="930"/>
      <c r="E19" s="567">
        <v>902640</v>
      </c>
      <c r="F19" s="59"/>
      <c r="G19" s="59"/>
      <c r="H19" s="59"/>
      <c r="I19" s="529"/>
      <c r="J19" s="538"/>
    </row>
    <row r="20" spans="1:10" ht="15.75" thickBot="1">
      <c r="A20" s="923"/>
      <c r="B20" s="924"/>
      <c r="C20" s="924"/>
      <c r="D20" s="924"/>
      <c r="E20" s="924"/>
      <c r="F20" s="924"/>
      <c r="G20" s="924"/>
      <c r="H20" s="924"/>
      <c r="I20" s="924"/>
      <c r="J20" s="925"/>
    </row>
    <row r="21" spans="1:10" ht="15.75" thickBot="1">
      <c r="A21" s="198" t="s">
        <v>176</v>
      </c>
      <c r="B21" s="875" t="s">
        <v>43</v>
      </c>
      <c r="C21" s="876"/>
      <c r="D21" s="876"/>
      <c r="E21" s="876"/>
      <c r="F21" s="876"/>
      <c r="G21" s="876"/>
      <c r="H21" s="876"/>
      <c r="I21" s="876"/>
      <c r="J21" s="877"/>
    </row>
    <row r="22" spans="1:10" ht="25.5">
      <c r="A22" s="915">
        <v>1</v>
      </c>
      <c r="B22" s="917">
        <v>900</v>
      </c>
      <c r="C22" s="170"/>
      <c r="D22" s="755" t="s">
        <v>152</v>
      </c>
      <c r="E22" s="738">
        <v>1039971.03</v>
      </c>
      <c r="F22" s="206"/>
      <c r="G22" s="206"/>
      <c r="H22" s="206"/>
      <c r="I22" s="539">
        <v>955864.6</v>
      </c>
      <c r="J22" s="739">
        <v>91.9</v>
      </c>
    </row>
    <row r="23" spans="1:10" ht="13.5" thickBot="1">
      <c r="A23" s="922"/>
      <c r="B23" s="917"/>
      <c r="C23" s="509">
        <v>90002</v>
      </c>
      <c r="D23" s="516" t="s">
        <v>215</v>
      </c>
      <c r="E23" s="740">
        <v>1039971.03</v>
      </c>
      <c r="F23" s="614"/>
      <c r="G23" s="614"/>
      <c r="H23" s="614"/>
      <c r="I23" s="741">
        <v>955864.6</v>
      </c>
      <c r="J23" s="742">
        <v>91.9</v>
      </c>
    </row>
    <row r="24" spans="1:10" ht="13.5" thickBot="1">
      <c r="A24" s="875" t="s">
        <v>96</v>
      </c>
      <c r="B24" s="876"/>
      <c r="C24" s="876"/>
      <c r="D24" s="876"/>
      <c r="E24" s="743">
        <v>1039971.03</v>
      </c>
      <c r="F24" s="744"/>
      <c r="G24" s="744"/>
      <c r="H24" s="744"/>
      <c r="I24" s="680">
        <v>955864.6</v>
      </c>
      <c r="J24" s="745">
        <v>91.9</v>
      </c>
    </row>
    <row r="29" spans="5:22" ht="12.75" customHeight="1">
      <c r="E29" s="594" t="s">
        <v>469</v>
      </c>
      <c r="F29" s="1010"/>
      <c r="G29" s="1010"/>
      <c r="H29" s="594" t="s">
        <v>469</v>
      </c>
      <c r="I29" s="1010"/>
      <c r="J29" s="1010"/>
      <c r="K29" s="1010"/>
      <c r="L29" s="1010"/>
      <c r="M29" s="1010"/>
      <c r="N29" s="1010"/>
      <c r="O29" s="1010"/>
      <c r="P29" s="1010"/>
      <c r="Q29" s="1010"/>
      <c r="R29" s="1010"/>
      <c r="S29" s="1010"/>
      <c r="T29" s="1010"/>
      <c r="U29" s="1010"/>
      <c r="V29" s="1010"/>
    </row>
    <row r="30" spans="1:22" ht="12.75" customHeight="1">
      <c r="A30" s="1012"/>
      <c r="B30" s="1012"/>
      <c r="C30" s="1012"/>
      <c r="D30" s="1012"/>
      <c r="E30" s="1010"/>
      <c r="F30" s="1010"/>
      <c r="G30" s="1010"/>
      <c r="H30" s="1010"/>
      <c r="I30" s="1010"/>
      <c r="J30" s="1010"/>
      <c r="K30" s="1014"/>
      <c r="L30" s="1010"/>
      <c r="M30" s="1010"/>
      <c r="N30" s="1010"/>
      <c r="O30" s="1010"/>
      <c r="P30" s="1010"/>
      <c r="Q30" s="1010"/>
      <c r="R30" s="1010"/>
      <c r="S30" s="1010"/>
      <c r="T30" s="1010"/>
      <c r="U30" s="1010"/>
      <c r="V30" s="1010"/>
    </row>
    <row r="31" spans="1:22" ht="15.75" customHeight="1">
      <c r="A31" s="1012"/>
      <c r="B31" s="1012"/>
      <c r="C31" s="1012"/>
      <c r="D31" s="1012"/>
      <c r="E31" s="842" t="s">
        <v>469</v>
      </c>
      <c r="F31" s="842"/>
      <c r="G31" s="842"/>
      <c r="H31" s="842"/>
      <c r="I31" s="842"/>
      <c r="J31" s="1010"/>
      <c r="K31" s="1014"/>
      <c r="L31" s="1010"/>
      <c r="M31" s="1010"/>
      <c r="N31" s="1010"/>
      <c r="O31" s="1010"/>
      <c r="P31" s="1010"/>
      <c r="Q31" s="1010"/>
      <c r="R31" s="1010"/>
      <c r="S31" s="1010"/>
      <c r="T31" s="1010"/>
      <c r="U31" s="1010"/>
      <c r="V31" s="1010"/>
    </row>
    <row r="32" spans="5:10" ht="40.5" customHeight="1">
      <c r="E32" s="842"/>
      <c r="F32" s="842"/>
      <c r="G32" s="842"/>
      <c r="H32" s="842"/>
      <c r="I32" s="842"/>
      <c r="J32" s="1013"/>
    </row>
    <row r="33" spans="5:9" ht="12.75">
      <c r="E33" s="842"/>
      <c r="F33" s="842"/>
      <c r="G33" s="842"/>
      <c r="H33" s="842"/>
      <c r="I33" s="842"/>
    </row>
  </sheetData>
  <sheetProtection/>
  <mergeCells count="12">
    <mergeCell ref="E31:I33"/>
    <mergeCell ref="D3:E4"/>
    <mergeCell ref="F3:H4"/>
    <mergeCell ref="A12:I12"/>
    <mergeCell ref="A17:A18"/>
    <mergeCell ref="A19:D19"/>
    <mergeCell ref="B16:J16"/>
    <mergeCell ref="A24:D24"/>
    <mergeCell ref="A22:A23"/>
    <mergeCell ref="B22:B23"/>
    <mergeCell ref="A20:J20"/>
    <mergeCell ref="B21:J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/>
  </sheetPr>
  <dimension ref="A2:K107"/>
  <sheetViews>
    <sheetView zoomScalePageLayoutView="0" workbookViewId="0" topLeftCell="A85">
      <selection activeCell="I104" sqref="I104:K105"/>
    </sheetView>
  </sheetViews>
  <sheetFormatPr defaultColWidth="9.140625" defaultRowHeight="12.75"/>
  <cols>
    <col min="1" max="1" width="3.7109375" style="0" customWidth="1"/>
    <col min="2" max="2" width="6.421875" style="0" customWidth="1"/>
    <col min="4" max="4" width="16.00390625" style="0" customWidth="1"/>
    <col min="5" max="5" width="26.421875" style="0" customWidth="1"/>
    <col min="6" max="6" width="10.57421875" style="0" customWidth="1"/>
    <col min="7" max="7" width="11.28125" style="0" customWidth="1"/>
    <col min="8" max="8" width="10.00390625" style="0" customWidth="1"/>
    <col min="9" max="9" width="11.140625" style="0" customWidth="1"/>
    <col min="10" max="10" width="11.57421875" style="0" customWidth="1"/>
  </cols>
  <sheetData>
    <row r="2" spans="4:8" ht="24" customHeight="1">
      <c r="D2" t="s">
        <v>246</v>
      </c>
      <c r="E2" t="s">
        <v>247</v>
      </c>
      <c r="F2" s="946" t="s">
        <v>299</v>
      </c>
      <c r="G2" s="946"/>
      <c r="H2" s="946"/>
    </row>
    <row r="3" spans="6:8" ht="12.75">
      <c r="F3" s="523"/>
      <c r="G3" s="523"/>
      <c r="H3" s="523"/>
    </row>
    <row r="5" spans="1:8" ht="31.5" customHeight="1">
      <c r="A5" s="953" t="s">
        <v>429</v>
      </c>
      <c r="B5" s="953"/>
      <c r="C5" s="953"/>
      <c r="D5" s="954"/>
      <c r="E5" s="954"/>
      <c r="F5" s="954"/>
      <c r="G5" s="954"/>
      <c r="H5" s="954"/>
    </row>
    <row r="6" spans="1:8" ht="18">
      <c r="A6" s="165"/>
      <c r="B6" s="165"/>
      <c r="C6" s="165"/>
      <c r="D6" s="165"/>
      <c r="E6" s="165"/>
      <c r="F6" s="165"/>
      <c r="G6" s="165"/>
      <c r="H6" s="165"/>
    </row>
    <row r="7" spans="1:8" ht="13.5" thickBot="1">
      <c r="A7" s="163"/>
      <c r="B7" s="163"/>
      <c r="C7" s="163"/>
      <c r="D7" s="163"/>
      <c r="E7" s="163"/>
      <c r="F7" s="163"/>
      <c r="G7" s="163"/>
      <c r="H7" s="163"/>
    </row>
    <row r="8" spans="1:10" ht="12.75">
      <c r="A8" s="955" t="s">
        <v>35</v>
      </c>
      <c r="B8" s="958" t="s">
        <v>36</v>
      </c>
      <c r="C8" s="958" t="s">
        <v>42</v>
      </c>
      <c r="D8" s="968" t="s">
        <v>248</v>
      </c>
      <c r="E8" s="968" t="s">
        <v>249</v>
      </c>
      <c r="F8" s="973" t="s">
        <v>250</v>
      </c>
      <c r="G8" s="974"/>
      <c r="H8" s="975"/>
      <c r="I8" s="950" t="s">
        <v>296</v>
      </c>
      <c r="J8" s="947" t="s">
        <v>297</v>
      </c>
    </row>
    <row r="9" spans="1:10" ht="12.75">
      <c r="A9" s="956"/>
      <c r="B9" s="959"/>
      <c r="C9" s="959"/>
      <c r="D9" s="969"/>
      <c r="E9" s="971"/>
      <c r="F9" s="976"/>
      <c r="G9" s="977"/>
      <c r="H9" s="978"/>
      <c r="I9" s="951"/>
      <c r="J9" s="948"/>
    </row>
    <row r="10" spans="1:10" ht="12.75">
      <c r="A10" s="956"/>
      <c r="B10" s="959"/>
      <c r="C10" s="959"/>
      <c r="D10" s="969"/>
      <c r="E10" s="971"/>
      <c r="F10" s="633"/>
      <c r="G10" s="979" t="s">
        <v>251</v>
      </c>
      <c r="H10" s="980"/>
      <c r="I10" s="951"/>
      <c r="J10" s="948"/>
    </row>
    <row r="11" spans="1:10" ht="12.75">
      <c r="A11" s="956"/>
      <c r="B11" s="959"/>
      <c r="C11" s="959"/>
      <c r="D11" s="969"/>
      <c r="E11" s="971"/>
      <c r="F11" s="633" t="s">
        <v>252</v>
      </c>
      <c r="G11" s="976"/>
      <c r="H11" s="978"/>
      <c r="I11" s="951"/>
      <c r="J11" s="948"/>
    </row>
    <row r="12" spans="1:10" ht="25.5">
      <c r="A12" s="956"/>
      <c r="B12" s="959"/>
      <c r="C12" s="959"/>
      <c r="D12" s="969"/>
      <c r="E12" s="971"/>
      <c r="F12" s="633" t="s">
        <v>253</v>
      </c>
      <c r="G12" s="633" t="s">
        <v>101</v>
      </c>
      <c r="H12" s="633" t="s">
        <v>102</v>
      </c>
      <c r="I12" s="951"/>
      <c r="J12" s="948"/>
    </row>
    <row r="13" spans="1:10" ht="12.75">
      <c r="A13" s="957"/>
      <c r="B13" s="960"/>
      <c r="C13" s="960"/>
      <c r="D13" s="970"/>
      <c r="E13" s="972"/>
      <c r="F13" s="634"/>
      <c r="G13" s="634"/>
      <c r="H13" s="634"/>
      <c r="I13" s="952"/>
      <c r="J13" s="949"/>
    </row>
    <row r="14" spans="1:10" ht="12.75">
      <c r="A14" s="640">
        <v>1</v>
      </c>
      <c r="B14" s="641">
        <v>2</v>
      </c>
      <c r="C14" s="641">
        <v>3</v>
      </c>
      <c r="D14" s="784">
        <v>4</v>
      </c>
      <c r="E14" s="642">
        <v>5</v>
      </c>
      <c r="F14" s="642">
        <v>6</v>
      </c>
      <c r="G14" s="642">
        <v>7</v>
      </c>
      <c r="H14" s="642">
        <v>8</v>
      </c>
      <c r="I14" s="643">
        <v>9</v>
      </c>
      <c r="J14" s="644">
        <v>10</v>
      </c>
    </row>
    <row r="15" spans="1:10" ht="24.75" customHeight="1">
      <c r="A15" s="966">
        <v>1</v>
      </c>
      <c r="B15" s="509">
        <v>754</v>
      </c>
      <c r="C15" s="509">
        <v>75412</v>
      </c>
      <c r="D15" s="509" t="s">
        <v>254</v>
      </c>
      <c r="E15" s="510" t="s">
        <v>344</v>
      </c>
      <c r="F15" s="635">
        <v>11665.05</v>
      </c>
      <c r="G15" s="690">
        <v>5000</v>
      </c>
      <c r="H15" s="509"/>
      <c r="I15" s="693">
        <v>5000</v>
      </c>
      <c r="J15" s="688">
        <f aca="true" t="shared" si="0" ref="J15:J25">(I15/G15)*100</f>
        <v>100</v>
      </c>
    </row>
    <row r="16" spans="1:10" ht="12.75">
      <c r="A16" s="967"/>
      <c r="B16" s="650">
        <v>921</v>
      </c>
      <c r="C16" s="651">
        <v>92195</v>
      </c>
      <c r="D16" s="652"/>
      <c r="E16" s="653" t="s">
        <v>255</v>
      </c>
      <c r="F16" s="654"/>
      <c r="G16" s="691">
        <v>6665.05</v>
      </c>
      <c r="H16" s="655"/>
      <c r="I16" s="691">
        <v>6665.05</v>
      </c>
      <c r="J16" s="688">
        <f t="shared" si="0"/>
        <v>100</v>
      </c>
    </row>
    <row r="17" spans="1:10" ht="27.75" customHeight="1">
      <c r="A17" s="658">
        <v>2</v>
      </c>
      <c r="B17" s="522">
        <v>921</v>
      </c>
      <c r="C17" s="522">
        <v>92195</v>
      </c>
      <c r="D17" s="656" t="s">
        <v>256</v>
      </c>
      <c r="E17" s="657" t="s">
        <v>345</v>
      </c>
      <c r="F17" s="455">
        <v>9145.6</v>
      </c>
      <c r="G17" s="455">
        <v>9145.6</v>
      </c>
      <c r="H17" s="455"/>
      <c r="I17" s="455">
        <v>9145.6</v>
      </c>
      <c r="J17" s="688">
        <f t="shared" si="0"/>
        <v>100</v>
      </c>
    </row>
    <row r="18" spans="1:10" ht="28.5" customHeight="1">
      <c r="A18" s="658">
        <v>3</v>
      </c>
      <c r="B18" s="522">
        <v>921</v>
      </c>
      <c r="C18" s="522">
        <v>92195</v>
      </c>
      <c r="D18" s="656" t="s">
        <v>257</v>
      </c>
      <c r="E18" s="657" t="s">
        <v>345</v>
      </c>
      <c r="F18" s="455">
        <v>6676.54</v>
      </c>
      <c r="G18" s="455">
        <v>6676.54</v>
      </c>
      <c r="H18" s="455"/>
      <c r="I18" s="532">
        <v>6676.54</v>
      </c>
      <c r="J18" s="688">
        <f t="shared" si="0"/>
        <v>100</v>
      </c>
    </row>
    <row r="19" spans="1:10" ht="15" customHeight="1">
      <c r="A19" s="658">
        <v>4</v>
      </c>
      <c r="B19" s="522">
        <v>921</v>
      </c>
      <c r="C19" s="522">
        <v>92195</v>
      </c>
      <c r="D19" s="638" t="s">
        <v>260</v>
      </c>
      <c r="E19" s="657" t="s">
        <v>258</v>
      </c>
      <c r="F19" s="639">
        <v>7810.3</v>
      </c>
      <c r="G19" s="455">
        <v>7810.3</v>
      </c>
      <c r="H19" s="455"/>
      <c r="I19" s="726">
        <v>7810.3</v>
      </c>
      <c r="J19" s="688">
        <f t="shared" si="0"/>
        <v>100</v>
      </c>
    </row>
    <row r="20" spans="1:10" ht="15" customHeight="1">
      <c r="A20" s="658">
        <v>5</v>
      </c>
      <c r="B20" s="522">
        <v>921</v>
      </c>
      <c r="C20" s="522">
        <v>92195</v>
      </c>
      <c r="D20" s="638" t="s">
        <v>346</v>
      </c>
      <c r="E20" s="657" t="s">
        <v>255</v>
      </c>
      <c r="F20" s="639">
        <v>8238.6</v>
      </c>
      <c r="G20" s="455">
        <v>8238.6</v>
      </c>
      <c r="H20" s="455"/>
      <c r="I20" s="455">
        <v>8238.6</v>
      </c>
      <c r="J20" s="688">
        <f t="shared" si="0"/>
        <v>100</v>
      </c>
    </row>
    <row r="21" spans="1:10" ht="38.25" customHeight="1">
      <c r="A21" s="940">
        <v>6</v>
      </c>
      <c r="B21" s="636">
        <v>600</v>
      </c>
      <c r="C21" s="636">
        <v>60016</v>
      </c>
      <c r="D21" s="937" t="s">
        <v>261</v>
      </c>
      <c r="E21" s="659" t="s">
        <v>347</v>
      </c>
      <c r="F21" s="934">
        <v>9195.99</v>
      </c>
      <c r="G21" s="632">
        <v>4195.99</v>
      </c>
      <c r="H21" s="632"/>
      <c r="I21" s="532">
        <v>4173.39</v>
      </c>
      <c r="J21" s="688">
        <f t="shared" si="0"/>
        <v>99.4613905180899</v>
      </c>
    </row>
    <row r="22" spans="1:10" ht="37.5" customHeight="1">
      <c r="A22" s="942"/>
      <c r="B22" s="518">
        <v>750</v>
      </c>
      <c r="C22" s="518">
        <v>75075</v>
      </c>
      <c r="D22" s="938"/>
      <c r="E22" s="645" t="s">
        <v>348</v>
      </c>
      <c r="F22" s="935"/>
      <c r="G22" s="520">
        <v>2000</v>
      </c>
      <c r="H22" s="520"/>
      <c r="I22" s="532">
        <v>2000</v>
      </c>
      <c r="J22" s="688">
        <f t="shared" si="0"/>
        <v>100</v>
      </c>
    </row>
    <row r="23" spans="1:10" ht="17.25" customHeight="1">
      <c r="A23" s="941"/>
      <c r="B23" s="661">
        <v>921</v>
      </c>
      <c r="C23" s="661">
        <v>92195</v>
      </c>
      <c r="D23" s="939"/>
      <c r="E23" s="662" t="s">
        <v>255</v>
      </c>
      <c r="F23" s="936"/>
      <c r="G23" s="663">
        <v>3000</v>
      </c>
      <c r="H23" s="663"/>
      <c r="I23" s="532">
        <v>3000</v>
      </c>
      <c r="J23" s="688">
        <f t="shared" si="0"/>
        <v>100</v>
      </c>
    </row>
    <row r="24" spans="1:10" ht="27" customHeight="1">
      <c r="A24" s="940">
        <v>7</v>
      </c>
      <c r="B24" s="636">
        <v>600</v>
      </c>
      <c r="C24" s="636">
        <v>60016</v>
      </c>
      <c r="D24" s="937" t="s">
        <v>262</v>
      </c>
      <c r="E24" s="660" t="s">
        <v>349</v>
      </c>
      <c r="F24" s="934">
        <v>11992.52</v>
      </c>
      <c r="G24" s="632">
        <v>10000</v>
      </c>
      <c r="H24" s="632"/>
      <c r="I24" s="726">
        <v>9999.9</v>
      </c>
      <c r="J24" s="688">
        <f t="shared" si="0"/>
        <v>99.999</v>
      </c>
    </row>
    <row r="25" spans="1:10" ht="18.75" customHeight="1">
      <c r="A25" s="941"/>
      <c r="B25" s="661">
        <v>921</v>
      </c>
      <c r="C25" s="661">
        <v>92195</v>
      </c>
      <c r="D25" s="939"/>
      <c r="E25" s="665" t="s">
        <v>258</v>
      </c>
      <c r="F25" s="936"/>
      <c r="G25" s="663">
        <v>1992.52</v>
      </c>
      <c r="H25" s="663"/>
      <c r="I25" s="663">
        <v>1992.52</v>
      </c>
      <c r="J25" s="688">
        <f t="shared" si="0"/>
        <v>100</v>
      </c>
    </row>
    <row r="26" spans="1:10" ht="26.25" customHeight="1">
      <c r="A26" s="940">
        <v>8</v>
      </c>
      <c r="B26" s="636">
        <v>754</v>
      </c>
      <c r="C26" s="636">
        <v>75412</v>
      </c>
      <c r="D26" s="943" t="s">
        <v>263</v>
      </c>
      <c r="E26" s="659" t="s">
        <v>350</v>
      </c>
      <c r="F26" s="934">
        <v>14663.2</v>
      </c>
      <c r="G26" s="632"/>
      <c r="H26" s="632">
        <v>5000</v>
      </c>
      <c r="I26" s="785">
        <v>5000</v>
      </c>
      <c r="J26" s="686">
        <v>100</v>
      </c>
    </row>
    <row r="27" spans="1:10" ht="28.5" customHeight="1">
      <c r="A27" s="942"/>
      <c r="B27" s="518">
        <v>900</v>
      </c>
      <c r="C27" s="518">
        <v>90015</v>
      </c>
      <c r="D27" s="944"/>
      <c r="E27" s="646" t="s">
        <v>351</v>
      </c>
      <c r="F27" s="935"/>
      <c r="G27" s="520"/>
      <c r="H27" s="520">
        <v>5000</v>
      </c>
      <c r="I27" s="747">
        <v>3000</v>
      </c>
      <c r="J27" s="686">
        <v>100</v>
      </c>
    </row>
    <row r="28" spans="1:10" ht="20.25" customHeight="1">
      <c r="A28" s="941"/>
      <c r="B28" s="661">
        <v>921</v>
      </c>
      <c r="C28" s="661">
        <v>92195</v>
      </c>
      <c r="D28" s="945"/>
      <c r="E28" s="665" t="s">
        <v>255</v>
      </c>
      <c r="F28" s="936"/>
      <c r="G28" s="663">
        <v>4663.2</v>
      </c>
      <c r="H28" s="663"/>
      <c r="I28" s="663">
        <v>4663.2</v>
      </c>
      <c r="J28" s="688">
        <f aca="true" t="shared" si="1" ref="J28:J35">(I28/G28)*100</f>
        <v>100</v>
      </c>
    </row>
    <row r="29" spans="1:10" ht="15.75" customHeight="1">
      <c r="A29" s="658">
        <v>9</v>
      </c>
      <c r="B29" s="522">
        <v>921</v>
      </c>
      <c r="C29" s="522">
        <v>92195</v>
      </c>
      <c r="D29" s="666" t="s">
        <v>264</v>
      </c>
      <c r="E29" s="667" t="s">
        <v>345</v>
      </c>
      <c r="F29" s="639">
        <v>8062.24</v>
      </c>
      <c r="G29" s="455">
        <v>8062.24</v>
      </c>
      <c r="H29" s="455"/>
      <c r="I29" s="637">
        <v>7912.24</v>
      </c>
      <c r="J29" s="688">
        <f t="shared" si="1"/>
        <v>98.13947488539165</v>
      </c>
    </row>
    <row r="30" spans="1:10" ht="51" customHeight="1">
      <c r="A30" s="940">
        <v>10</v>
      </c>
      <c r="B30" s="636">
        <v>600</v>
      </c>
      <c r="C30" s="636">
        <v>60016</v>
      </c>
      <c r="D30" s="937" t="s">
        <v>265</v>
      </c>
      <c r="E30" s="659" t="s">
        <v>352</v>
      </c>
      <c r="F30" s="934">
        <v>22347.52</v>
      </c>
      <c r="G30" s="632">
        <v>15000.52</v>
      </c>
      <c r="H30" s="632"/>
      <c r="I30" s="532">
        <v>14999.99</v>
      </c>
      <c r="J30" s="688">
        <f t="shared" si="1"/>
        <v>99.9964667891513</v>
      </c>
    </row>
    <row r="31" spans="1:10" ht="40.5" customHeight="1">
      <c r="A31" s="942"/>
      <c r="B31" s="518">
        <v>921</v>
      </c>
      <c r="C31" s="518">
        <v>92109</v>
      </c>
      <c r="D31" s="938"/>
      <c r="E31" s="645" t="s">
        <v>353</v>
      </c>
      <c r="F31" s="935"/>
      <c r="G31" s="520">
        <v>5000</v>
      </c>
      <c r="H31" s="520"/>
      <c r="I31" s="520">
        <v>5000</v>
      </c>
      <c r="J31" s="688">
        <f t="shared" si="1"/>
        <v>100</v>
      </c>
    </row>
    <row r="32" spans="1:10" ht="40.5" customHeight="1">
      <c r="A32" s="941"/>
      <c r="B32" s="661">
        <v>754</v>
      </c>
      <c r="C32" s="661">
        <v>75412</v>
      </c>
      <c r="D32" s="939"/>
      <c r="E32" s="668" t="s">
        <v>354</v>
      </c>
      <c r="F32" s="936"/>
      <c r="G32" s="663">
        <v>2347</v>
      </c>
      <c r="H32" s="663"/>
      <c r="I32" s="663">
        <v>2347</v>
      </c>
      <c r="J32" s="688">
        <f t="shared" si="1"/>
        <v>100</v>
      </c>
    </row>
    <row r="33" spans="1:10" ht="30" customHeight="1">
      <c r="A33" s="940">
        <v>11</v>
      </c>
      <c r="B33" s="669">
        <v>600</v>
      </c>
      <c r="C33" s="669">
        <v>60016</v>
      </c>
      <c r="D33" s="943" t="s">
        <v>266</v>
      </c>
      <c r="E33" s="670" t="s">
        <v>355</v>
      </c>
      <c r="F33" s="671">
        <v>9901.44</v>
      </c>
      <c r="G33" s="672">
        <v>8901.44</v>
      </c>
      <c r="H33" s="672"/>
      <c r="I33" s="672">
        <v>8901.44</v>
      </c>
      <c r="J33" s="688">
        <f t="shared" si="1"/>
        <v>100</v>
      </c>
    </row>
    <row r="34" spans="1:10" ht="16.5" customHeight="1">
      <c r="A34" s="941"/>
      <c r="B34" s="661">
        <v>921</v>
      </c>
      <c r="C34" s="661">
        <v>92195</v>
      </c>
      <c r="D34" s="945"/>
      <c r="E34" s="662" t="s">
        <v>255</v>
      </c>
      <c r="F34" s="663"/>
      <c r="G34" s="663">
        <v>1000</v>
      </c>
      <c r="H34" s="663"/>
      <c r="I34" s="530">
        <v>1000</v>
      </c>
      <c r="J34" s="688">
        <f t="shared" si="1"/>
        <v>100</v>
      </c>
    </row>
    <row r="35" spans="1:10" ht="26.25" customHeight="1">
      <c r="A35" s="940">
        <v>12</v>
      </c>
      <c r="B35" s="636">
        <v>750</v>
      </c>
      <c r="C35" s="636">
        <v>75075</v>
      </c>
      <c r="D35" s="943" t="s">
        <v>267</v>
      </c>
      <c r="E35" s="659" t="s">
        <v>356</v>
      </c>
      <c r="F35" s="934">
        <v>23859.19</v>
      </c>
      <c r="G35" s="632">
        <v>2500</v>
      </c>
      <c r="H35" s="632"/>
      <c r="I35" s="726">
        <v>2500</v>
      </c>
      <c r="J35" s="688">
        <f t="shared" si="1"/>
        <v>100</v>
      </c>
    </row>
    <row r="36" spans="1:10" ht="24.75" customHeight="1">
      <c r="A36" s="942"/>
      <c r="B36" s="518">
        <v>754</v>
      </c>
      <c r="C36" s="518">
        <v>75412</v>
      </c>
      <c r="D36" s="944"/>
      <c r="E36" s="645" t="s">
        <v>357</v>
      </c>
      <c r="F36" s="935"/>
      <c r="G36" s="520">
        <v>5000</v>
      </c>
      <c r="H36" s="520"/>
      <c r="I36" s="531">
        <v>5000</v>
      </c>
      <c r="J36" s="688">
        <f>(I36/G36)*100</f>
        <v>100</v>
      </c>
    </row>
    <row r="37" spans="1:10" ht="25.5" customHeight="1">
      <c r="A37" s="942"/>
      <c r="B37" s="518">
        <v>900</v>
      </c>
      <c r="C37" s="518">
        <v>90015</v>
      </c>
      <c r="D37" s="944"/>
      <c r="E37" s="646" t="s">
        <v>358</v>
      </c>
      <c r="F37" s="935"/>
      <c r="G37" s="520"/>
      <c r="H37" s="520">
        <v>15000</v>
      </c>
      <c r="I37" s="693">
        <v>2700</v>
      </c>
      <c r="J37" s="688">
        <v>18</v>
      </c>
    </row>
    <row r="38" spans="1:10" ht="29.25" customHeight="1">
      <c r="A38" s="941"/>
      <c r="B38" s="661">
        <v>926</v>
      </c>
      <c r="C38" s="661">
        <v>92605</v>
      </c>
      <c r="D38" s="945"/>
      <c r="E38" s="668" t="s">
        <v>359</v>
      </c>
      <c r="F38" s="936"/>
      <c r="G38" s="663">
        <v>1359.19</v>
      </c>
      <c r="H38" s="663"/>
      <c r="I38" s="531">
        <v>1346.24</v>
      </c>
      <c r="J38" s="688">
        <f aca="true" t="shared" si="2" ref="J38:J43">(I38/G38)*100</f>
        <v>99.04722665705309</v>
      </c>
    </row>
    <row r="39" spans="1:10" ht="38.25">
      <c r="A39" s="940">
        <v>13</v>
      </c>
      <c r="B39" s="669">
        <v>600</v>
      </c>
      <c r="C39" s="669">
        <v>60016</v>
      </c>
      <c r="D39" s="943" t="s">
        <v>268</v>
      </c>
      <c r="E39" s="670" t="s">
        <v>360</v>
      </c>
      <c r="F39" s="934">
        <v>7885.88</v>
      </c>
      <c r="G39" s="672">
        <v>5500</v>
      </c>
      <c r="H39" s="672"/>
      <c r="I39" s="689">
        <v>5092.2</v>
      </c>
      <c r="J39" s="688">
        <f t="shared" si="2"/>
        <v>92.58545454545454</v>
      </c>
    </row>
    <row r="40" spans="1:10" ht="26.25" customHeight="1">
      <c r="A40" s="941"/>
      <c r="B40" s="661">
        <v>921</v>
      </c>
      <c r="C40" s="661">
        <v>92195</v>
      </c>
      <c r="D40" s="945"/>
      <c r="E40" s="668" t="s">
        <v>361</v>
      </c>
      <c r="F40" s="936"/>
      <c r="G40" s="663">
        <v>2385.88</v>
      </c>
      <c r="H40" s="663"/>
      <c r="I40" s="531">
        <v>2385.88</v>
      </c>
      <c r="J40" s="688">
        <f t="shared" si="2"/>
        <v>100</v>
      </c>
    </row>
    <row r="41" spans="1:10" ht="27" customHeight="1">
      <c r="A41" s="658">
        <v>14</v>
      </c>
      <c r="B41" s="522">
        <v>921</v>
      </c>
      <c r="C41" s="522">
        <v>92195</v>
      </c>
      <c r="D41" s="656" t="s">
        <v>269</v>
      </c>
      <c r="E41" s="673" t="s">
        <v>362</v>
      </c>
      <c r="F41" s="455">
        <v>6827.71</v>
      </c>
      <c r="G41" s="455">
        <v>6827.71</v>
      </c>
      <c r="H41" s="455"/>
      <c r="I41" s="455">
        <v>6827.71</v>
      </c>
      <c r="J41" s="688">
        <f t="shared" si="2"/>
        <v>100</v>
      </c>
    </row>
    <row r="42" spans="1:10" ht="35.25" customHeight="1">
      <c r="A42" s="961">
        <v>15</v>
      </c>
      <c r="B42" s="669">
        <v>600</v>
      </c>
      <c r="C42" s="669">
        <v>60016</v>
      </c>
      <c r="D42" s="943" t="s">
        <v>270</v>
      </c>
      <c r="E42" s="670" t="s">
        <v>363</v>
      </c>
      <c r="F42" s="934">
        <v>25194.5</v>
      </c>
      <c r="G42" s="672">
        <v>5194.5</v>
      </c>
      <c r="H42" s="672"/>
      <c r="I42" s="672">
        <v>5194.5</v>
      </c>
      <c r="J42" s="688">
        <f t="shared" si="2"/>
        <v>100</v>
      </c>
    </row>
    <row r="43" spans="1:10" ht="29.25" customHeight="1">
      <c r="A43" s="962"/>
      <c r="B43" s="518">
        <v>754</v>
      </c>
      <c r="C43" s="518">
        <v>75412</v>
      </c>
      <c r="D43" s="944"/>
      <c r="E43" s="645" t="s">
        <v>271</v>
      </c>
      <c r="F43" s="935"/>
      <c r="G43" s="520">
        <v>2500</v>
      </c>
      <c r="H43" s="520"/>
      <c r="I43" s="532">
        <v>2500</v>
      </c>
      <c r="J43" s="688">
        <f t="shared" si="2"/>
        <v>100</v>
      </c>
    </row>
    <row r="44" spans="1:10" ht="30" customHeight="1">
      <c r="A44" s="962"/>
      <c r="B44" s="518">
        <v>900</v>
      </c>
      <c r="C44" s="518">
        <v>90015</v>
      </c>
      <c r="D44" s="944"/>
      <c r="E44" s="645" t="s">
        <v>272</v>
      </c>
      <c r="F44" s="935"/>
      <c r="G44" s="520"/>
      <c r="H44" s="520">
        <v>15000</v>
      </c>
      <c r="I44" s="747">
        <v>7314</v>
      </c>
      <c r="J44" s="686">
        <v>48.8</v>
      </c>
    </row>
    <row r="45" spans="1:10" ht="27" customHeight="1">
      <c r="A45" s="963"/>
      <c r="B45" s="661">
        <v>921</v>
      </c>
      <c r="C45" s="661">
        <v>92195</v>
      </c>
      <c r="D45" s="945"/>
      <c r="E45" s="674" t="s">
        <v>364</v>
      </c>
      <c r="F45" s="936"/>
      <c r="G45" s="663">
        <v>2500</v>
      </c>
      <c r="H45" s="663"/>
      <c r="I45" s="663">
        <v>2500</v>
      </c>
      <c r="J45" s="688">
        <f>(I45/G45)*100</f>
        <v>100</v>
      </c>
    </row>
    <row r="46" spans="1:10" ht="26.25" customHeight="1">
      <c r="A46" s="940">
        <v>16</v>
      </c>
      <c r="B46" s="669">
        <v>600</v>
      </c>
      <c r="C46" s="669">
        <v>60016</v>
      </c>
      <c r="D46" s="943" t="s">
        <v>273</v>
      </c>
      <c r="E46" s="670" t="s">
        <v>365</v>
      </c>
      <c r="F46" s="934">
        <v>7281.21</v>
      </c>
      <c r="G46" s="672">
        <v>2281.21</v>
      </c>
      <c r="H46" s="675"/>
      <c r="I46" s="672">
        <v>2281.21</v>
      </c>
      <c r="J46" s="688">
        <f>(I46/G46)*100</f>
        <v>100</v>
      </c>
    </row>
    <row r="47" spans="1:10" ht="27.75" customHeight="1">
      <c r="A47" s="941"/>
      <c r="B47" s="661">
        <v>900</v>
      </c>
      <c r="C47" s="661">
        <v>90015</v>
      </c>
      <c r="D47" s="945"/>
      <c r="E47" s="668" t="s">
        <v>366</v>
      </c>
      <c r="F47" s="936"/>
      <c r="G47" s="663"/>
      <c r="H47" s="663">
        <v>5000</v>
      </c>
      <c r="I47" s="747">
        <v>5000</v>
      </c>
      <c r="J47" s="686">
        <v>100</v>
      </c>
    </row>
    <row r="48" spans="1:10" ht="24.75" customHeight="1">
      <c r="A48" s="940">
        <v>17</v>
      </c>
      <c r="B48" s="669">
        <v>600</v>
      </c>
      <c r="C48" s="669">
        <v>60016</v>
      </c>
      <c r="D48" s="943" t="s">
        <v>274</v>
      </c>
      <c r="E48" s="670" t="s">
        <v>367</v>
      </c>
      <c r="F48" s="934">
        <v>9699.88</v>
      </c>
      <c r="G48" s="672">
        <v>4699.88</v>
      </c>
      <c r="H48" s="672"/>
      <c r="I48" s="672">
        <v>4699.88</v>
      </c>
      <c r="J48" s="688">
        <f aca="true" t="shared" si="3" ref="J48:J60">(I48/G48)*100</f>
        <v>100</v>
      </c>
    </row>
    <row r="49" spans="1:10" ht="25.5" customHeight="1">
      <c r="A49" s="942"/>
      <c r="B49" s="518">
        <v>600</v>
      </c>
      <c r="C49" s="518">
        <v>60016</v>
      </c>
      <c r="D49" s="944"/>
      <c r="E49" s="645" t="s">
        <v>368</v>
      </c>
      <c r="F49" s="935"/>
      <c r="G49" s="520">
        <v>3000</v>
      </c>
      <c r="H49" s="521"/>
      <c r="I49" s="530">
        <v>3000</v>
      </c>
      <c r="J49" s="688">
        <f t="shared" si="3"/>
        <v>100</v>
      </c>
    </row>
    <row r="50" spans="1:10" ht="19.5" customHeight="1">
      <c r="A50" s="941"/>
      <c r="B50" s="661">
        <v>921</v>
      </c>
      <c r="C50" s="661">
        <v>92195</v>
      </c>
      <c r="D50" s="945"/>
      <c r="E50" s="668" t="s">
        <v>258</v>
      </c>
      <c r="F50" s="936"/>
      <c r="G50" s="663">
        <v>2000</v>
      </c>
      <c r="H50" s="676"/>
      <c r="I50" s="530">
        <v>2000</v>
      </c>
      <c r="J50" s="688">
        <f t="shared" si="3"/>
        <v>100</v>
      </c>
    </row>
    <row r="51" spans="1:10" ht="25.5" customHeight="1">
      <c r="A51" s="940">
        <v>18</v>
      </c>
      <c r="B51" s="669">
        <v>600</v>
      </c>
      <c r="C51" s="669">
        <v>60016</v>
      </c>
      <c r="D51" s="943" t="s">
        <v>275</v>
      </c>
      <c r="E51" s="670" t="s">
        <v>369</v>
      </c>
      <c r="F51" s="934">
        <v>11135.97</v>
      </c>
      <c r="G51" s="672">
        <v>6000</v>
      </c>
      <c r="H51" s="672"/>
      <c r="I51" s="530">
        <v>5999.95</v>
      </c>
      <c r="J51" s="688">
        <f t="shared" si="3"/>
        <v>99.99916666666667</v>
      </c>
    </row>
    <row r="52" spans="1:10" ht="18" customHeight="1">
      <c r="A52" s="942"/>
      <c r="B52" s="518">
        <v>754</v>
      </c>
      <c r="C52" s="518">
        <v>75412</v>
      </c>
      <c r="D52" s="944"/>
      <c r="E52" s="645" t="s">
        <v>370</v>
      </c>
      <c r="F52" s="935"/>
      <c r="G52" s="520">
        <v>1135.97</v>
      </c>
      <c r="H52" s="520"/>
      <c r="I52" s="530">
        <v>1135.97</v>
      </c>
      <c r="J52" s="688">
        <f t="shared" si="3"/>
        <v>100</v>
      </c>
    </row>
    <row r="53" spans="1:10" ht="15.75" customHeight="1">
      <c r="A53" s="941"/>
      <c r="B53" s="661">
        <v>921</v>
      </c>
      <c r="C53" s="661">
        <v>92195</v>
      </c>
      <c r="D53" s="945"/>
      <c r="E53" s="668" t="s">
        <v>255</v>
      </c>
      <c r="F53" s="936"/>
      <c r="G53" s="663">
        <v>4000</v>
      </c>
      <c r="H53" s="663"/>
      <c r="I53" s="530">
        <v>4000</v>
      </c>
      <c r="J53" s="688">
        <f t="shared" si="3"/>
        <v>100</v>
      </c>
    </row>
    <row r="54" spans="1:10" ht="18.75" customHeight="1">
      <c r="A54" s="940">
        <v>19</v>
      </c>
      <c r="B54" s="669">
        <v>600</v>
      </c>
      <c r="C54" s="669">
        <v>60016</v>
      </c>
      <c r="D54" s="943" t="s">
        <v>276</v>
      </c>
      <c r="E54" s="670" t="s">
        <v>259</v>
      </c>
      <c r="F54" s="934">
        <v>18089.65</v>
      </c>
      <c r="G54" s="672">
        <v>8000</v>
      </c>
      <c r="H54" s="672"/>
      <c r="I54" s="530">
        <v>0</v>
      </c>
      <c r="J54" s="688">
        <f t="shared" si="3"/>
        <v>0</v>
      </c>
    </row>
    <row r="55" spans="1:10" ht="27" customHeight="1">
      <c r="A55" s="942"/>
      <c r="B55" s="518">
        <v>754</v>
      </c>
      <c r="C55" s="518">
        <v>75412</v>
      </c>
      <c r="D55" s="944"/>
      <c r="E55" s="645" t="s">
        <v>371</v>
      </c>
      <c r="F55" s="935"/>
      <c r="G55" s="520">
        <v>4500</v>
      </c>
      <c r="H55" s="520"/>
      <c r="I55" s="532">
        <v>4500</v>
      </c>
      <c r="J55" s="688">
        <f t="shared" si="3"/>
        <v>100</v>
      </c>
    </row>
    <row r="56" spans="1:10" ht="18" customHeight="1">
      <c r="A56" s="941"/>
      <c r="B56" s="661">
        <v>921</v>
      </c>
      <c r="C56" s="661">
        <v>92195</v>
      </c>
      <c r="D56" s="945"/>
      <c r="E56" s="668" t="s">
        <v>255</v>
      </c>
      <c r="F56" s="936"/>
      <c r="G56" s="663">
        <v>5589.65</v>
      </c>
      <c r="H56" s="663"/>
      <c r="I56" s="663">
        <v>5589.65</v>
      </c>
      <c r="J56" s="688">
        <f t="shared" si="3"/>
        <v>100</v>
      </c>
    </row>
    <row r="57" spans="1:10" ht="40.5" customHeight="1">
      <c r="A57" s="940">
        <v>20</v>
      </c>
      <c r="B57" s="669">
        <v>600</v>
      </c>
      <c r="C57" s="669">
        <v>60016</v>
      </c>
      <c r="D57" s="943" t="s">
        <v>277</v>
      </c>
      <c r="E57" s="670" t="s">
        <v>401</v>
      </c>
      <c r="F57" s="934">
        <v>6424.6</v>
      </c>
      <c r="G57" s="672">
        <v>6000</v>
      </c>
      <c r="H57" s="672"/>
      <c r="I57" s="532">
        <v>6000</v>
      </c>
      <c r="J57" s="688">
        <f t="shared" si="3"/>
        <v>100</v>
      </c>
    </row>
    <row r="58" spans="1:10" ht="18.75" customHeight="1">
      <c r="A58" s="941"/>
      <c r="B58" s="661">
        <v>921</v>
      </c>
      <c r="C58" s="661">
        <v>92195</v>
      </c>
      <c r="D58" s="945"/>
      <c r="E58" s="668" t="s">
        <v>372</v>
      </c>
      <c r="F58" s="936"/>
      <c r="G58" s="663">
        <v>424.6</v>
      </c>
      <c r="H58" s="663"/>
      <c r="I58" s="530">
        <v>0</v>
      </c>
      <c r="J58" s="688">
        <f t="shared" si="3"/>
        <v>0</v>
      </c>
    </row>
    <row r="59" spans="1:10" ht="26.25" customHeight="1">
      <c r="A59" s="940">
        <v>21</v>
      </c>
      <c r="B59" s="669">
        <v>600</v>
      </c>
      <c r="C59" s="669">
        <v>60016</v>
      </c>
      <c r="D59" s="943" t="s">
        <v>278</v>
      </c>
      <c r="E59" s="670" t="s">
        <v>373</v>
      </c>
      <c r="F59" s="934">
        <v>7507.96</v>
      </c>
      <c r="G59" s="672">
        <v>6507.96</v>
      </c>
      <c r="H59" s="672"/>
      <c r="I59" s="672">
        <v>6507.96</v>
      </c>
      <c r="J59" s="688">
        <f t="shared" si="3"/>
        <v>100</v>
      </c>
    </row>
    <row r="60" spans="1:10" ht="30" customHeight="1">
      <c r="A60" s="941"/>
      <c r="B60" s="661">
        <v>921</v>
      </c>
      <c r="C60" s="661">
        <v>92195</v>
      </c>
      <c r="D60" s="945"/>
      <c r="E60" s="668" t="s">
        <v>374</v>
      </c>
      <c r="F60" s="936"/>
      <c r="G60" s="663">
        <v>1000</v>
      </c>
      <c r="H60" s="663"/>
      <c r="I60" s="532">
        <v>1000</v>
      </c>
      <c r="J60" s="688">
        <f t="shared" si="3"/>
        <v>100</v>
      </c>
    </row>
    <row r="61" spans="1:10" ht="15.75" customHeight="1">
      <c r="A61" s="940">
        <v>22</v>
      </c>
      <c r="B61" s="669">
        <v>600</v>
      </c>
      <c r="C61" s="669">
        <v>60016</v>
      </c>
      <c r="D61" s="943" t="s">
        <v>279</v>
      </c>
      <c r="E61" s="670" t="s">
        <v>375</v>
      </c>
      <c r="F61" s="934">
        <v>16628.37</v>
      </c>
      <c r="G61" s="672"/>
      <c r="H61" s="672">
        <v>5000</v>
      </c>
      <c r="I61" s="783">
        <v>5000</v>
      </c>
      <c r="J61" s="685">
        <v>100</v>
      </c>
    </row>
    <row r="62" spans="1:10" ht="23.25" customHeight="1">
      <c r="A62" s="942"/>
      <c r="B62" s="518">
        <v>754</v>
      </c>
      <c r="C62" s="518">
        <v>75412</v>
      </c>
      <c r="D62" s="944"/>
      <c r="E62" s="645" t="s">
        <v>376</v>
      </c>
      <c r="F62" s="935"/>
      <c r="G62" s="520">
        <v>8000</v>
      </c>
      <c r="H62" s="520"/>
      <c r="I62" s="532">
        <v>7921.93</v>
      </c>
      <c r="J62" s="688">
        <f aca="true" t="shared" si="4" ref="J62:J78">(I62/G62)*100</f>
        <v>99.02412500000001</v>
      </c>
    </row>
    <row r="63" spans="1:10" ht="19.5" customHeight="1">
      <c r="A63" s="941"/>
      <c r="B63" s="661">
        <v>921</v>
      </c>
      <c r="C63" s="661">
        <v>92195</v>
      </c>
      <c r="D63" s="945"/>
      <c r="E63" s="668" t="s">
        <v>255</v>
      </c>
      <c r="F63" s="936"/>
      <c r="G63" s="663">
        <v>3628.37</v>
      </c>
      <c r="H63" s="663"/>
      <c r="I63" s="663">
        <v>3628.37</v>
      </c>
      <c r="J63" s="688">
        <f t="shared" si="4"/>
        <v>100</v>
      </c>
    </row>
    <row r="64" spans="1:10" ht="21" customHeight="1">
      <c r="A64" s="658">
        <v>23</v>
      </c>
      <c r="B64" s="522">
        <v>921</v>
      </c>
      <c r="C64" s="522">
        <v>92195</v>
      </c>
      <c r="D64" s="656" t="s">
        <v>280</v>
      </c>
      <c r="E64" s="673" t="s">
        <v>255</v>
      </c>
      <c r="F64" s="455">
        <v>10279.36</v>
      </c>
      <c r="G64" s="455">
        <v>10279.36</v>
      </c>
      <c r="H64" s="455"/>
      <c r="I64" s="455">
        <v>10279.36</v>
      </c>
      <c r="J64" s="688">
        <f t="shared" si="4"/>
        <v>100</v>
      </c>
    </row>
    <row r="65" spans="1:10" ht="42" customHeight="1">
      <c r="A65" s="658">
        <v>24</v>
      </c>
      <c r="B65" s="522">
        <v>921</v>
      </c>
      <c r="C65" s="522">
        <v>92195</v>
      </c>
      <c r="D65" s="656" t="s">
        <v>281</v>
      </c>
      <c r="E65" s="673" t="s">
        <v>377</v>
      </c>
      <c r="F65" s="455">
        <v>9725.08</v>
      </c>
      <c r="G65" s="455">
        <v>9725.08</v>
      </c>
      <c r="H65" s="455"/>
      <c r="I65" s="455">
        <v>9725.08</v>
      </c>
      <c r="J65" s="688">
        <f t="shared" si="4"/>
        <v>100</v>
      </c>
    </row>
    <row r="66" spans="1:10" ht="27" customHeight="1">
      <c r="A66" s="940">
        <v>25</v>
      </c>
      <c r="B66" s="669">
        <v>600</v>
      </c>
      <c r="C66" s="669">
        <v>60016</v>
      </c>
      <c r="D66" s="943" t="s">
        <v>378</v>
      </c>
      <c r="E66" s="670" t="s">
        <v>282</v>
      </c>
      <c r="F66" s="934">
        <v>8843.27</v>
      </c>
      <c r="G66" s="672">
        <v>7843.27</v>
      </c>
      <c r="H66" s="672"/>
      <c r="I66" s="532">
        <v>7841.25</v>
      </c>
      <c r="J66" s="688">
        <f t="shared" si="4"/>
        <v>99.974245435896</v>
      </c>
    </row>
    <row r="67" spans="1:10" ht="18.75" customHeight="1">
      <c r="A67" s="941"/>
      <c r="B67" s="661">
        <v>921</v>
      </c>
      <c r="C67" s="661">
        <v>92195</v>
      </c>
      <c r="D67" s="945"/>
      <c r="E67" s="668" t="s">
        <v>258</v>
      </c>
      <c r="F67" s="936"/>
      <c r="G67" s="663">
        <v>1000</v>
      </c>
      <c r="H67" s="663"/>
      <c r="I67" s="532">
        <v>1000</v>
      </c>
      <c r="J67" s="688">
        <f t="shared" si="4"/>
        <v>100</v>
      </c>
    </row>
    <row r="68" spans="1:10" ht="30.75" customHeight="1">
      <c r="A68" s="658">
        <v>26</v>
      </c>
      <c r="B68" s="522">
        <v>921</v>
      </c>
      <c r="C68" s="522">
        <v>92195</v>
      </c>
      <c r="D68" s="678" t="s">
        <v>379</v>
      </c>
      <c r="E68" s="673" t="s">
        <v>380</v>
      </c>
      <c r="F68" s="455">
        <v>11992.58</v>
      </c>
      <c r="G68" s="455">
        <v>11992.58</v>
      </c>
      <c r="H68" s="455"/>
      <c r="I68" s="455">
        <v>11992.58</v>
      </c>
      <c r="J68" s="688">
        <f t="shared" si="4"/>
        <v>100</v>
      </c>
    </row>
    <row r="69" spans="1:10" ht="28.5" customHeight="1">
      <c r="A69" s="940">
        <v>27</v>
      </c>
      <c r="B69" s="669">
        <v>600</v>
      </c>
      <c r="C69" s="669">
        <v>60016</v>
      </c>
      <c r="D69" s="943" t="s">
        <v>283</v>
      </c>
      <c r="E69" s="670" t="s">
        <v>381</v>
      </c>
      <c r="F69" s="934">
        <v>7029.27</v>
      </c>
      <c r="G69" s="672">
        <v>6229.27</v>
      </c>
      <c r="H69" s="672"/>
      <c r="I69" s="672">
        <v>6229.27</v>
      </c>
      <c r="J69" s="688">
        <f t="shared" si="4"/>
        <v>100</v>
      </c>
    </row>
    <row r="70" spans="1:10" ht="15" customHeight="1">
      <c r="A70" s="941"/>
      <c r="B70" s="661">
        <v>921</v>
      </c>
      <c r="C70" s="661">
        <v>92195</v>
      </c>
      <c r="D70" s="945"/>
      <c r="E70" s="668" t="s">
        <v>382</v>
      </c>
      <c r="F70" s="936"/>
      <c r="G70" s="663">
        <v>800</v>
      </c>
      <c r="H70" s="663"/>
      <c r="I70" s="532">
        <v>800</v>
      </c>
      <c r="J70" s="688">
        <f t="shared" si="4"/>
        <v>100</v>
      </c>
    </row>
    <row r="71" spans="1:10" ht="25.5" customHeight="1">
      <c r="A71" s="940">
        <v>28</v>
      </c>
      <c r="B71" s="636">
        <v>750</v>
      </c>
      <c r="C71" s="636">
        <v>75075</v>
      </c>
      <c r="D71" s="943" t="s">
        <v>284</v>
      </c>
      <c r="E71" s="659" t="s">
        <v>289</v>
      </c>
      <c r="F71" s="934">
        <v>9246.38</v>
      </c>
      <c r="G71" s="632">
        <v>1246.38</v>
      </c>
      <c r="H71" s="632"/>
      <c r="I71" s="632">
        <v>1246.38</v>
      </c>
      <c r="J71" s="688">
        <f t="shared" si="4"/>
        <v>100</v>
      </c>
    </row>
    <row r="72" spans="1:10" ht="20.25" customHeight="1">
      <c r="A72" s="941"/>
      <c r="B72" s="661">
        <v>921</v>
      </c>
      <c r="C72" s="661">
        <v>92195</v>
      </c>
      <c r="D72" s="945"/>
      <c r="E72" s="668" t="s">
        <v>345</v>
      </c>
      <c r="F72" s="936"/>
      <c r="G72" s="663">
        <v>8000</v>
      </c>
      <c r="H72" s="663"/>
      <c r="I72" s="532">
        <v>0</v>
      </c>
      <c r="J72" s="688">
        <f t="shared" si="4"/>
        <v>0</v>
      </c>
    </row>
    <row r="73" spans="1:10" ht="24.75" customHeight="1">
      <c r="A73" s="940">
        <v>29</v>
      </c>
      <c r="B73" s="636">
        <v>600</v>
      </c>
      <c r="C73" s="636">
        <v>60016</v>
      </c>
      <c r="D73" s="943" t="s">
        <v>285</v>
      </c>
      <c r="E73" s="659" t="s">
        <v>383</v>
      </c>
      <c r="F73" s="934">
        <v>8112.63</v>
      </c>
      <c r="G73" s="632">
        <v>6112.63</v>
      </c>
      <c r="H73" s="632"/>
      <c r="I73" s="632">
        <v>6112.63</v>
      </c>
      <c r="J73" s="688">
        <f t="shared" si="4"/>
        <v>100</v>
      </c>
    </row>
    <row r="74" spans="1:10" ht="15" customHeight="1">
      <c r="A74" s="941"/>
      <c r="B74" s="661">
        <v>921</v>
      </c>
      <c r="C74" s="661">
        <v>92195</v>
      </c>
      <c r="D74" s="945"/>
      <c r="E74" s="668" t="s">
        <v>255</v>
      </c>
      <c r="F74" s="936"/>
      <c r="G74" s="663">
        <v>2000</v>
      </c>
      <c r="H74" s="663"/>
      <c r="I74" s="532">
        <v>2000</v>
      </c>
      <c r="J74" s="688">
        <f t="shared" si="4"/>
        <v>100</v>
      </c>
    </row>
    <row r="75" spans="1:10" ht="18.75" customHeight="1">
      <c r="A75" s="940">
        <v>30</v>
      </c>
      <c r="B75" s="636">
        <v>600</v>
      </c>
      <c r="C75" s="636">
        <v>60016</v>
      </c>
      <c r="D75" s="943" t="s">
        <v>286</v>
      </c>
      <c r="E75" s="659" t="s">
        <v>384</v>
      </c>
      <c r="F75" s="934">
        <v>7633.93</v>
      </c>
      <c r="G75" s="632">
        <v>6633.93</v>
      </c>
      <c r="H75" s="632"/>
      <c r="I75" s="632">
        <v>6633.93</v>
      </c>
      <c r="J75" s="688">
        <f t="shared" si="4"/>
        <v>100</v>
      </c>
    </row>
    <row r="76" spans="1:10" ht="27" customHeight="1">
      <c r="A76" s="941"/>
      <c r="B76" s="661">
        <v>750</v>
      </c>
      <c r="C76" s="661">
        <v>75075</v>
      </c>
      <c r="D76" s="945"/>
      <c r="E76" s="668" t="s">
        <v>385</v>
      </c>
      <c r="F76" s="936"/>
      <c r="G76" s="663">
        <v>1000</v>
      </c>
      <c r="H76" s="663"/>
      <c r="I76" s="532">
        <v>1000</v>
      </c>
      <c r="J76" s="688">
        <f t="shared" si="4"/>
        <v>100</v>
      </c>
    </row>
    <row r="77" spans="1:10" ht="38.25" customHeight="1">
      <c r="A77" s="940">
        <v>31</v>
      </c>
      <c r="B77" s="669">
        <v>600</v>
      </c>
      <c r="C77" s="669">
        <v>60016</v>
      </c>
      <c r="D77" s="943" t="s">
        <v>287</v>
      </c>
      <c r="E77" s="670" t="s">
        <v>386</v>
      </c>
      <c r="F77" s="934">
        <v>9397.55</v>
      </c>
      <c r="G77" s="672">
        <v>9000</v>
      </c>
      <c r="H77" s="672"/>
      <c r="I77" s="532">
        <v>8999.97</v>
      </c>
      <c r="J77" s="688">
        <f t="shared" si="4"/>
        <v>99.99966666666667</v>
      </c>
    </row>
    <row r="78" spans="1:10" ht="18.75" customHeight="1">
      <c r="A78" s="941"/>
      <c r="B78" s="661">
        <v>921</v>
      </c>
      <c r="C78" s="661">
        <v>92195</v>
      </c>
      <c r="D78" s="945"/>
      <c r="E78" s="668" t="s">
        <v>255</v>
      </c>
      <c r="F78" s="936"/>
      <c r="G78" s="663">
        <v>397.55</v>
      </c>
      <c r="H78" s="663"/>
      <c r="I78" s="663">
        <v>397.55</v>
      </c>
      <c r="J78" s="688">
        <f t="shared" si="4"/>
        <v>100</v>
      </c>
    </row>
    <row r="79" spans="1:10" ht="30" customHeight="1">
      <c r="A79" s="940">
        <v>32</v>
      </c>
      <c r="B79" s="669">
        <v>921</v>
      </c>
      <c r="C79" s="669">
        <v>92109</v>
      </c>
      <c r="D79" s="943" t="s">
        <v>288</v>
      </c>
      <c r="E79" s="670" t="s">
        <v>387</v>
      </c>
      <c r="F79" s="934">
        <v>18140.04</v>
      </c>
      <c r="G79" s="672"/>
      <c r="H79" s="672">
        <v>14000</v>
      </c>
      <c r="I79" s="747">
        <v>14000</v>
      </c>
      <c r="J79" s="686">
        <v>100</v>
      </c>
    </row>
    <row r="80" spans="1:10" ht="25.5" customHeight="1">
      <c r="A80" s="941"/>
      <c r="B80" s="661">
        <v>921</v>
      </c>
      <c r="C80" s="661">
        <v>92195</v>
      </c>
      <c r="D80" s="945"/>
      <c r="E80" s="668" t="s">
        <v>255</v>
      </c>
      <c r="F80" s="936"/>
      <c r="G80" s="663">
        <v>4140.04</v>
      </c>
      <c r="H80" s="663"/>
      <c r="I80" s="531">
        <v>4140.04</v>
      </c>
      <c r="J80" s="688">
        <f aca="true" t="shared" si="5" ref="J80:J86">(I80/G80)*100</f>
        <v>100</v>
      </c>
    </row>
    <row r="81" spans="1:10" ht="32.25" customHeight="1">
      <c r="A81" s="940">
        <v>33</v>
      </c>
      <c r="B81" s="636">
        <v>600</v>
      </c>
      <c r="C81" s="636">
        <v>60016</v>
      </c>
      <c r="D81" s="943" t="s">
        <v>290</v>
      </c>
      <c r="E81" s="659" t="s">
        <v>388</v>
      </c>
      <c r="F81" s="934">
        <v>8515.74</v>
      </c>
      <c r="G81" s="632">
        <v>8000</v>
      </c>
      <c r="H81" s="632"/>
      <c r="I81" s="531">
        <v>7992.54</v>
      </c>
      <c r="J81" s="688">
        <f t="shared" si="5"/>
        <v>99.90675</v>
      </c>
    </row>
    <row r="82" spans="1:10" ht="20.25" customHeight="1">
      <c r="A82" s="941"/>
      <c r="B82" s="661">
        <v>921</v>
      </c>
      <c r="C82" s="661">
        <v>92195</v>
      </c>
      <c r="D82" s="945"/>
      <c r="E82" s="668" t="s">
        <v>345</v>
      </c>
      <c r="F82" s="936"/>
      <c r="G82" s="663">
        <v>515.74</v>
      </c>
      <c r="H82" s="663"/>
      <c r="I82" s="663">
        <v>515.74</v>
      </c>
      <c r="J82" s="688">
        <f t="shared" si="5"/>
        <v>100</v>
      </c>
    </row>
    <row r="83" spans="1:10" ht="36.75" customHeight="1">
      <c r="A83" s="677">
        <v>34</v>
      </c>
      <c r="B83" s="669">
        <v>600</v>
      </c>
      <c r="C83" s="669">
        <v>60016</v>
      </c>
      <c r="D83" s="937" t="s">
        <v>291</v>
      </c>
      <c r="E83" s="670" t="s">
        <v>389</v>
      </c>
      <c r="F83" s="934">
        <v>6172.65</v>
      </c>
      <c r="G83" s="672">
        <v>5500</v>
      </c>
      <c r="H83" s="672"/>
      <c r="I83" s="531">
        <v>5500</v>
      </c>
      <c r="J83" s="688">
        <f t="shared" si="5"/>
        <v>100</v>
      </c>
    </row>
    <row r="84" spans="1:10" ht="15.75" customHeight="1">
      <c r="A84" s="664"/>
      <c r="B84" s="661">
        <v>921</v>
      </c>
      <c r="C84" s="661">
        <v>92195</v>
      </c>
      <c r="D84" s="939"/>
      <c r="E84" s="668" t="s">
        <v>255</v>
      </c>
      <c r="F84" s="936"/>
      <c r="G84" s="663">
        <v>672.65</v>
      </c>
      <c r="H84" s="663"/>
      <c r="I84" s="663">
        <v>672.65</v>
      </c>
      <c r="J84" s="688">
        <f t="shared" si="5"/>
        <v>100</v>
      </c>
    </row>
    <row r="85" spans="1:10" ht="25.5" customHeight="1">
      <c r="A85" s="940">
        <v>35</v>
      </c>
      <c r="B85" s="636">
        <v>600</v>
      </c>
      <c r="C85" s="636">
        <v>60016</v>
      </c>
      <c r="D85" s="943" t="s">
        <v>292</v>
      </c>
      <c r="E85" s="659" t="s">
        <v>259</v>
      </c>
      <c r="F85" s="934">
        <v>6676.54</v>
      </c>
      <c r="G85" s="632">
        <v>5000</v>
      </c>
      <c r="H85" s="632"/>
      <c r="I85" s="531">
        <v>4999.99</v>
      </c>
      <c r="J85" s="688">
        <f t="shared" si="5"/>
        <v>99.9998</v>
      </c>
    </row>
    <row r="86" spans="1:10" ht="16.5" customHeight="1">
      <c r="A86" s="941"/>
      <c r="B86" s="661">
        <v>921</v>
      </c>
      <c r="C86" s="661">
        <v>92195</v>
      </c>
      <c r="D86" s="945"/>
      <c r="E86" s="668" t="s">
        <v>255</v>
      </c>
      <c r="F86" s="936"/>
      <c r="G86" s="663">
        <v>1676.54</v>
      </c>
      <c r="H86" s="663"/>
      <c r="I86" s="663">
        <v>1676.54</v>
      </c>
      <c r="J86" s="688">
        <f t="shared" si="5"/>
        <v>100</v>
      </c>
    </row>
    <row r="87" spans="1:10" ht="36" customHeight="1">
      <c r="A87" s="658">
        <v>36</v>
      </c>
      <c r="B87" s="522">
        <v>600</v>
      </c>
      <c r="C87" s="522">
        <v>60016</v>
      </c>
      <c r="D87" s="638" t="s">
        <v>293</v>
      </c>
      <c r="E87" s="673" t="s">
        <v>390</v>
      </c>
      <c r="F87" s="639">
        <v>6500.18</v>
      </c>
      <c r="G87" s="455"/>
      <c r="H87" s="455">
        <v>6500.18</v>
      </c>
      <c r="I87" s="693">
        <v>6500.18</v>
      </c>
      <c r="J87" s="688">
        <v>100</v>
      </c>
    </row>
    <row r="88" spans="1:10" ht="33.75" customHeight="1">
      <c r="A88" s="940">
        <v>37</v>
      </c>
      <c r="B88" s="669">
        <v>921</v>
      </c>
      <c r="C88" s="669">
        <v>92109</v>
      </c>
      <c r="D88" s="943" t="s">
        <v>294</v>
      </c>
      <c r="E88" s="670" t="s">
        <v>391</v>
      </c>
      <c r="F88" s="934">
        <v>25194.5</v>
      </c>
      <c r="G88" s="672">
        <v>2194.5</v>
      </c>
      <c r="H88" s="672"/>
      <c r="I88" s="532">
        <v>2194</v>
      </c>
      <c r="J88" s="688">
        <f aca="true" t="shared" si="6" ref="J88:J93">(I88/G88)*100</f>
        <v>99.97721576668945</v>
      </c>
    </row>
    <row r="89" spans="1:10" ht="27" customHeight="1">
      <c r="A89" s="942"/>
      <c r="B89" s="518">
        <v>754</v>
      </c>
      <c r="C89" s="518">
        <v>75412</v>
      </c>
      <c r="D89" s="944"/>
      <c r="E89" s="645" t="s">
        <v>392</v>
      </c>
      <c r="F89" s="935"/>
      <c r="G89" s="520">
        <v>20000</v>
      </c>
      <c r="H89" s="520"/>
      <c r="I89" s="532">
        <v>20000</v>
      </c>
      <c r="J89" s="688">
        <f t="shared" si="6"/>
        <v>100</v>
      </c>
    </row>
    <row r="90" spans="1:10" ht="17.25" customHeight="1">
      <c r="A90" s="941"/>
      <c r="B90" s="661">
        <v>921</v>
      </c>
      <c r="C90" s="661">
        <v>92195</v>
      </c>
      <c r="D90" s="945"/>
      <c r="E90" s="668" t="s">
        <v>255</v>
      </c>
      <c r="F90" s="936"/>
      <c r="G90" s="663">
        <v>3000</v>
      </c>
      <c r="H90" s="663"/>
      <c r="I90" s="532">
        <v>3000</v>
      </c>
      <c r="J90" s="688">
        <f t="shared" si="6"/>
        <v>100</v>
      </c>
    </row>
    <row r="91" spans="1:11" ht="24" customHeight="1">
      <c r="A91" s="940">
        <v>38</v>
      </c>
      <c r="B91" s="636">
        <v>600</v>
      </c>
      <c r="C91" s="636">
        <v>60016</v>
      </c>
      <c r="D91" s="937" t="s">
        <v>295</v>
      </c>
      <c r="E91" s="659" t="s">
        <v>393</v>
      </c>
      <c r="F91" s="934">
        <v>10682.47</v>
      </c>
      <c r="G91" s="632">
        <v>5000</v>
      </c>
      <c r="H91" s="632"/>
      <c r="I91" s="532">
        <v>5000</v>
      </c>
      <c r="J91" s="688">
        <f t="shared" si="6"/>
        <v>100</v>
      </c>
      <c r="K91" s="163"/>
    </row>
    <row r="92" spans="1:11" ht="39.75" customHeight="1">
      <c r="A92" s="942"/>
      <c r="B92" s="518">
        <v>600</v>
      </c>
      <c r="C92" s="518">
        <v>60016</v>
      </c>
      <c r="D92" s="938"/>
      <c r="E92" s="645" t="s">
        <v>394</v>
      </c>
      <c r="F92" s="935"/>
      <c r="G92" s="520">
        <v>2000</v>
      </c>
      <c r="H92" s="520"/>
      <c r="I92" s="532">
        <v>2000</v>
      </c>
      <c r="J92" s="688">
        <f t="shared" si="6"/>
        <v>100</v>
      </c>
      <c r="K92" s="163"/>
    </row>
    <row r="93" spans="1:11" ht="13.5" thickBot="1">
      <c r="A93" s="981"/>
      <c r="B93" s="517">
        <v>921</v>
      </c>
      <c r="C93" s="517">
        <v>92195</v>
      </c>
      <c r="D93" s="982"/>
      <c r="E93" s="647" t="s">
        <v>255</v>
      </c>
      <c r="F93" s="983"/>
      <c r="G93" s="519">
        <v>3682.47</v>
      </c>
      <c r="H93" s="519"/>
      <c r="I93" s="519">
        <v>3682.47</v>
      </c>
      <c r="J93" s="688">
        <f t="shared" si="6"/>
        <v>100</v>
      </c>
      <c r="K93" s="163"/>
    </row>
    <row r="94" spans="1:11" ht="27" customHeight="1" thickBot="1">
      <c r="A94" s="931" t="s">
        <v>6</v>
      </c>
      <c r="B94" s="932"/>
      <c r="C94" s="932"/>
      <c r="D94" s="932"/>
      <c r="E94" s="933"/>
      <c r="F94" s="648">
        <v>424376.09</v>
      </c>
      <c r="G94" s="649">
        <v>353875.91</v>
      </c>
      <c r="H94" s="679">
        <v>70500.18</v>
      </c>
      <c r="I94" s="680">
        <f>SUM(I15:I93)</f>
        <v>385283.3699999999</v>
      </c>
      <c r="J94" s="687">
        <v>90.8</v>
      </c>
      <c r="K94" s="163"/>
    </row>
    <row r="96" spans="2:8" ht="12.75">
      <c r="B96" s="964" t="s">
        <v>461</v>
      </c>
      <c r="C96" s="965"/>
      <c r="D96" s="965"/>
      <c r="E96" s="965"/>
      <c r="F96" s="965"/>
      <c r="G96" s="965"/>
      <c r="H96" s="965"/>
    </row>
    <row r="97" spans="2:8" ht="12.75">
      <c r="B97" s="965"/>
      <c r="C97" s="965"/>
      <c r="D97" s="965"/>
      <c r="E97" s="965"/>
      <c r="F97" s="965"/>
      <c r="G97" s="965"/>
      <c r="H97" s="965"/>
    </row>
    <row r="99" spans="2:8" ht="12.75">
      <c r="B99" s="964" t="s">
        <v>460</v>
      </c>
      <c r="C99" s="965"/>
      <c r="D99" s="965"/>
      <c r="E99" s="965"/>
      <c r="F99" s="965"/>
      <c r="G99" s="965"/>
      <c r="H99" s="965"/>
    </row>
    <row r="100" spans="2:8" ht="12.75">
      <c r="B100" s="965"/>
      <c r="C100" s="965"/>
      <c r="D100" s="965"/>
      <c r="E100" s="965"/>
      <c r="F100" s="965"/>
      <c r="G100" s="965"/>
      <c r="H100" s="965"/>
    </row>
    <row r="104" spans="7:11" ht="12.75">
      <c r="G104" s="1000"/>
      <c r="H104" s="1000"/>
      <c r="I104" s="842" t="s">
        <v>469</v>
      </c>
      <c r="J104" s="1000"/>
      <c r="K104" s="1000"/>
    </row>
    <row r="105" spans="7:11" ht="39.75" customHeight="1">
      <c r="G105" s="1000"/>
      <c r="H105" s="1000"/>
      <c r="I105" s="1000"/>
      <c r="J105" s="1000"/>
      <c r="K105" s="1000"/>
    </row>
    <row r="106" spans="7:10" ht="12.75">
      <c r="G106" s="1000"/>
      <c r="H106" s="1000"/>
      <c r="I106" s="1013"/>
      <c r="J106" s="1013"/>
    </row>
    <row r="107" spans="7:10" ht="12.75">
      <c r="G107" s="1000"/>
      <c r="H107" s="1000"/>
      <c r="I107" s="1013"/>
      <c r="J107" s="1013"/>
    </row>
  </sheetData>
  <sheetProtection/>
  <mergeCells count="96">
    <mergeCell ref="G104:H107"/>
    <mergeCell ref="I104:K105"/>
    <mergeCell ref="D8:D13"/>
    <mergeCell ref="E8:E13"/>
    <mergeCell ref="F8:H9"/>
    <mergeCell ref="G10:H11"/>
    <mergeCell ref="A91:A93"/>
    <mergeCell ref="D91:D93"/>
    <mergeCell ref="F91:F93"/>
    <mergeCell ref="F88:F90"/>
    <mergeCell ref="A79:A80"/>
    <mergeCell ref="D79:D80"/>
    <mergeCell ref="B96:H97"/>
    <mergeCell ref="B99:H100"/>
    <mergeCell ref="A15:A16"/>
    <mergeCell ref="D83:D84"/>
    <mergeCell ref="F83:F84"/>
    <mergeCell ref="A85:A86"/>
    <mergeCell ref="D85:D86"/>
    <mergeCell ref="F85:F86"/>
    <mergeCell ref="A88:A90"/>
    <mergeCell ref="D88:D90"/>
    <mergeCell ref="F79:F80"/>
    <mergeCell ref="A81:A82"/>
    <mergeCell ref="D81:D82"/>
    <mergeCell ref="F81:F82"/>
    <mergeCell ref="A75:A76"/>
    <mergeCell ref="D75:D76"/>
    <mergeCell ref="F75:F76"/>
    <mergeCell ref="A77:A78"/>
    <mergeCell ref="D77:D78"/>
    <mergeCell ref="F77:F78"/>
    <mergeCell ref="A71:A72"/>
    <mergeCell ref="D71:D72"/>
    <mergeCell ref="F71:F72"/>
    <mergeCell ref="A73:A74"/>
    <mergeCell ref="D73:D74"/>
    <mergeCell ref="F73:F74"/>
    <mergeCell ref="A66:A67"/>
    <mergeCell ref="D66:D67"/>
    <mergeCell ref="F66:F67"/>
    <mergeCell ref="A69:A70"/>
    <mergeCell ref="D69:D70"/>
    <mergeCell ref="F69:F70"/>
    <mergeCell ref="A59:A60"/>
    <mergeCell ref="D59:D60"/>
    <mergeCell ref="F59:F60"/>
    <mergeCell ref="A61:A63"/>
    <mergeCell ref="D61:D63"/>
    <mergeCell ref="F61:F63"/>
    <mergeCell ref="A54:A56"/>
    <mergeCell ref="D54:D56"/>
    <mergeCell ref="F54:F56"/>
    <mergeCell ref="A57:A58"/>
    <mergeCell ref="D57:D58"/>
    <mergeCell ref="F57:F58"/>
    <mergeCell ref="A48:A50"/>
    <mergeCell ref="D48:D50"/>
    <mergeCell ref="F48:F50"/>
    <mergeCell ref="A51:A53"/>
    <mergeCell ref="D51:D53"/>
    <mergeCell ref="F51:F53"/>
    <mergeCell ref="A42:A45"/>
    <mergeCell ref="D42:D45"/>
    <mergeCell ref="F42:F45"/>
    <mergeCell ref="A46:A47"/>
    <mergeCell ref="D46:D47"/>
    <mergeCell ref="F46:F47"/>
    <mergeCell ref="A33:A34"/>
    <mergeCell ref="D33:D34"/>
    <mergeCell ref="A35:A38"/>
    <mergeCell ref="D35:D38"/>
    <mergeCell ref="F35:F38"/>
    <mergeCell ref="A39:A40"/>
    <mergeCell ref="D39:D40"/>
    <mergeCell ref="F39:F40"/>
    <mergeCell ref="F2:H2"/>
    <mergeCell ref="J8:J13"/>
    <mergeCell ref="I8:I13"/>
    <mergeCell ref="A30:A32"/>
    <mergeCell ref="D30:D32"/>
    <mergeCell ref="F30:F32"/>
    <mergeCell ref="A5:H5"/>
    <mergeCell ref="A8:A13"/>
    <mergeCell ref="B8:B13"/>
    <mergeCell ref="C8:C13"/>
    <mergeCell ref="A94:E94"/>
    <mergeCell ref="F21:F23"/>
    <mergeCell ref="D21:D23"/>
    <mergeCell ref="A24:A25"/>
    <mergeCell ref="A21:A23"/>
    <mergeCell ref="D24:D25"/>
    <mergeCell ref="A26:A28"/>
    <mergeCell ref="D26:D28"/>
    <mergeCell ref="F24:F25"/>
    <mergeCell ref="F26:F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2:J22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3" max="3" width="13.57421875" style="0" customWidth="1"/>
    <col min="4" max="4" width="15.28125" style="0" customWidth="1"/>
    <col min="5" max="5" width="14.140625" style="0" customWidth="1"/>
  </cols>
  <sheetData>
    <row r="2" spans="7:9" ht="12.75">
      <c r="G2" s="843" t="s">
        <v>402</v>
      </c>
      <c r="H2" s="1000"/>
      <c r="I2" s="1000"/>
    </row>
    <row r="4" spans="1:10" ht="12.75">
      <c r="A4" s="1001" t="s">
        <v>403</v>
      </c>
      <c r="B4" s="1001"/>
      <c r="C4" s="1001"/>
      <c r="D4" s="1001"/>
      <c r="E4" s="1001"/>
      <c r="F4" s="1001"/>
      <c r="G4" s="1001"/>
      <c r="H4" s="1001"/>
      <c r="I4" s="1001"/>
      <c r="J4" s="1001"/>
    </row>
    <row r="5" spans="1:10" ht="12.75">
      <c r="A5" s="1001"/>
      <c r="B5" s="1001"/>
      <c r="C5" s="1001"/>
      <c r="D5" s="1001"/>
      <c r="E5" s="1001"/>
      <c r="F5" s="1001"/>
      <c r="G5" s="1001"/>
      <c r="H5" s="1001"/>
      <c r="I5" s="1001"/>
      <c r="J5" s="1001"/>
    </row>
    <row r="8" spans="1:10" ht="12.75">
      <c r="A8" s="992" t="s">
        <v>36</v>
      </c>
      <c r="B8" s="992" t="s">
        <v>42</v>
      </c>
      <c r="C8" s="992" t="s">
        <v>404</v>
      </c>
      <c r="D8" s="1002" t="s">
        <v>405</v>
      </c>
      <c r="E8" s="992" t="s">
        <v>438</v>
      </c>
      <c r="F8" s="1004" t="s">
        <v>406</v>
      </c>
      <c r="G8" s="1005"/>
      <c r="H8" s="1005"/>
      <c r="I8" s="1006"/>
      <c r="J8" s="992" t="s">
        <v>407</v>
      </c>
    </row>
    <row r="9" spans="1:10" ht="26.25" customHeight="1">
      <c r="A9" s="993"/>
      <c r="B9" s="993"/>
      <c r="C9" s="993"/>
      <c r="D9" s="1003"/>
      <c r="E9" s="993"/>
      <c r="F9" s="1007"/>
      <c r="G9" s="1008"/>
      <c r="H9" s="1008"/>
      <c r="I9" s="1009"/>
      <c r="J9" s="993"/>
    </row>
    <row r="10" spans="1:10" ht="42" customHeight="1">
      <c r="A10" s="522" t="s">
        <v>48</v>
      </c>
      <c r="B10" s="522" t="s">
        <v>57</v>
      </c>
      <c r="C10" s="531">
        <v>6231990.57</v>
      </c>
      <c r="D10" s="693" t="s">
        <v>465</v>
      </c>
      <c r="E10" s="531">
        <v>8269087.43</v>
      </c>
      <c r="F10" s="994" t="s">
        <v>411</v>
      </c>
      <c r="G10" s="995"/>
      <c r="H10" s="995"/>
      <c r="I10" s="996"/>
      <c r="J10" s="695" t="s">
        <v>409</v>
      </c>
    </row>
    <row r="11" spans="1:10" ht="79.5" customHeight="1">
      <c r="A11" s="692">
        <v>150</v>
      </c>
      <c r="B11" s="692">
        <v>15011</v>
      </c>
      <c r="C11" s="531">
        <v>4094.36</v>
      </c>
      <c r="D11" s="693" t="s">
        <v>466</v>
      </c>
      <c r="E11" s="531">
        <v>5468.96</v>
      </c>
      <c r="F11" s="997" t="s">
        <v>412</v>
      </c>
      <c r="G11" s="998"/>
      <c r="H11" s="998"/>
      <c r="I11" s="999"/>
      <c r="J11" s="695" t="s">
        <v>409</v>
      </c>
    </row>
    <row r="12" spans="1:10" ht="39.75" customHeight="1">
      <c r="A12" s="692">
        <v>600</v>
      </c>
      <c r="B12" s="692">
        <v>60095</v>
      </c>
      <c r="C12" s="531">
        <v>410000</v>
      </c>
      <c r="D12" s="531">
        <v>0</v>
      </c>
      <c r="E12" s="531">
        <v>410000</v>
      </c>
      <c r="F12" s="997" t="s">
        <v>413</v>
      </c>
      <c r="G12" s="998"/>
      <c r="H12" s="998"/>
      <c r="I12" s="999"/>
      <c r="J12" s="695" t="s">
        <v>409</v>
      </c>
    </row>
    <row r="13" spans="1:10" ht="49.5" customHeight="1">
      <c r="A13" s="692">
        <v>750</v>
      </c>
      <c r="B13" s="522">
        <v>75095</v>
      </c>
      <c r="C13" s="693">
        <v>15489.04</v>
      </c>
      <c r="D13" s="693" t="s">
        <v>467</v>
      </c>
      <c r="E13" s="693">
        <v>13937.58</v>
      </c>
      <c r="F13" s="997" t="s">
        <v>414</v>
      </c>
      <c r="G13" s="998"/>
      <c r="H13" s="998"/>
      <c r="I13" s="999"/>
      <c r="J13" s="695" t="s">
        <v>409</v>
      </c>
    </row>
    <row r="14" spans="1:10" ht="41.25" customHeight="1">
      <c r="A14" s="692">
        <v>801</v>
      </c>
      <c r="B14" s="692">
        <v>80195</v>
      </c>
      <c r="C14" s="531">
        <v>12685</v>
      </c>
      <c r="D14" s="531">
        <v>0</v>
      </c>
      <c r="E14" s="531">
        <v>12685</v>
      </c>
      <c r="F14" s="997" t="s">
        <v>415</v>
      </c>
      <c r="G14" s="998"/>
      <c r="H14" s="998"/>
      <c r="I14" s="999"/>
      <c r="J14" s="694" t="s">
        <v>410</v>
      </c>
    </row>
    <row r="15" spans="1:10" ht="24.75" customHeight="1">
      <c r="A15" s="692">
        <v>921</v>
      </c>
      <c r="B15" s="692">
        <v>92105</v>
      </c>
      <c r="C15" s="531">
        <v>16333.17</v>
      </c>
      <c r="D15" s="693" t="s">
        <v>408</v>
      </c>
      <c r="E15" s="531">
        <v>16569.65</v>
      </c>
      <c r="F15" s="984" t="s">
        <v>416</v>
      </c>
      <c r="G15" s="985"/>
      <c r="H15" s="985"/>
      <c r="I15" s="986"/>
      <c r="J15" s="694" t="s">
        <v>410</v>
      </c>
    </row>
    <row r="16" spans="1:10" ht="63" customHeight="1">
      <c r="A16" s="990" t="s">
        <v>96</v>
      </c>
      <c r="B16" s="991"/>
      <c r="C16" s="717">
        <v>6690592.14</v>
      </c>
      <c r="D16" s="717" t="s">
        <v>468</v>
      </c>
      <c r="E16" s="717">
        <v>8727748.62</v>
      </c>
      <c r="F16" s="987" t="s">
        <v>439</v>
      </c>
      <c r="G16" s="988"/>
      <c r="H16" s="988"/>
      <c r="I16" s="988"/>
      <c r="J16" s="989"/>
    </row>
    <row r="17" spans="3:10" ht="12.75">
      <c r="C17" s="1"/>
      <c r="D17" s="1"/>
      <c r="E17" s="1"/>
      <c r="F17" s="1"/>
      <c r="G17" s="1"/>
      <c r="H17" s="1"/>
      <c r="I17" s="1"/>
      <c r="J17" s="1"/>
    </row>
    <row r="21" spans="7:9" ht="12.75">
      <c r="G21" s="842" t="s">
        <v>469</v>
      </c>
      <c r="H21" s="1000"/>
      <c r="I21" s="1000"/>
    </row>
    <row r="22" spans="7:9" ht="50.25" customHeight="1">
      <c r="G22" s="1000"/>
      <c r="H22" s="1000"/>
      <c r="I22" s="1000"/>
    </row>
  </sheetData>
  <sheetProtection/>
  <mergeCells count="18">
    <mergeCell ref="G21:I22"/>
    <mergeCell ref="G2:I2"/>
    <mergeCell ref="A4:J5"/>
    <mergeCell ref="A8:A9"/>
    <mergeCell ref="B8:B9"/>
    <mergeCell ref="C8:C9"/>
    <mergeCell ref="D8:D9"/>
    <mergeCell ref="E8:E9"/>
    <mergeCell ref="F8:I9"/>
    <mergeCell ref="F15:I15"/>
    <mergeCell ref="F16:J16"/>
    <mergeCell ref="A16:B16"/>
    <mergeCell ref="J8:J9"/>
    <mergeCell ref="F10:I10"/>
    <mergeCell ref="F11:I11"/>
    <mergeCell ref="F12:I12"/>
    <mergeCell ref="F13:I13"/>
    <mergeCell ref="F14:I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H130"/>
  <sheetViews>
    <sheetView zoomScalePageLayoutView="0" workbookViewId="0" topLeftCell="A103">
      <selection activeCell="C118" sqref="C118"/>
    </sheetView>
  </sheetViews>
  <sheetFormatPr defaultColWidth="9.140625" defaultRowHeight="12.75"/>
  <cols>
    <col min="1" max="1" width="6.421875" style="0" customWidth="1"/>
    <col min="2" max="2" width="9.421875" style="0" customWidth="1"/>
    <col min="3" max="3" width="48.28125" style="0" customWidth="1"/>
    <col min="4" max="4" width="14.28125" style="0" customWidth="1"/>
    <col min="5" max="5" width="14.8515625" style="0" customWidth="1"/>
    <col min="6" max="6" width="15.140625" style="0" customWidth="1"/>
    <col min="7" max="7" width="13.8515625" style="0" customWidth="1"/>
  </cols>
  <sheetData>
    <row r="1" spans="1:8" ht="15.75">
      <c r="A1" s="60"/>
      <c r="B1" s="61"/>
      <c r="C1" s="61"/>
      <c r="D1" s="62"/>
      <c r="E1" s="62"/>
      <c r="F1" s="414"/>
      <c r="G1" s="623" t="s">
        <v>162</v>
      </c>
      <c r="H1" s="1"/>
    </row>
    <row r="2" spans="1:7" ht="15.75">
      <c r="A2" s="60"/>
      <c r="B2" s="61"/>
      <c r="C2" s="61"/>
      <c r="D2" s="63"/>
      <c r="E2" s="63"/>
      <c r="F2" s="63"/>
      <c r="G2" s="64"/>
    </row>
    <row r="3" spans="1:8" ht="20.25">
      <c r="A3" s="813" t="s">
        <v>85</v>
      </c>
      <c r="B3" s="814"/>
      <c r="C3" s="814"/>
      <c r="D3" s="814"/>
      <c r="E3" s="814"/>
      <c r="F3" s="814"/>
      <c r="G3" s="814"/>
      <c r="H3" s="814"/>
    </row>
    <row r="4" spans="1:8" ht="20.25">
      <c r="A4" s="813" t="s">
        <v>420</v>
      </c>
      <c r="B4" s="792"/>
      <c r="C4" s="792"/>
      <c r="D4" s="792"/>
      <c r="E4" s="792"/>
      <c r="F4" s="792"/>
      <c r="G4" s="792"/>
      <c r="H4" s="792"/>
    </row>
    <row r="5" spans="1:7" ht="21" thickBot="1">
      <c r="A5" s="60"/>
      <c r="B5" s="34"/>
      <c r="C5" s="65"/>
      <c r="D5" s="119"/>
      <c r="E5" s="66"/>
      <c r="F5" s="34"/>
      <c r="G5" s="67"/>
    </row>
    <row r="6" spans="1:8" ht="12.75">
      <c r="A6" s="819" t="s">
        <v>36</v>
      </c>
      <c r="B6" s="804" t="s">
        <v>42</v>
      </c>
      <c r="C6" s="804" t="s">
        <v>104</v>
      </c>
      <c r="D6" s="804" t="s">
        <v>90</v>
      </c>
      <c r="E6" s="804" t="s">
        <v>123</v>
      </c>
      <c r="F6" s="815" t="s">
        <v>106</v>
      </c>
      <c r="G6" s="816"/>
      <c r="H6" s="817" t="s">
        <v>464</v>
      </c>
    </row>
    <row r="7" spans="1:8" ht="25.5">
      <c r="A7" s="820"/>
      <c r="B7" s="805"/>
      <c r="C7" s="805"/>
      <c r="D7" s="805"/>
      <c r="E7" s="805"/>
      <c r="F7" s="769" t="s">
        <v>105</v>
      </c>
      <c r="G7" s="769" t="s">
        <v>107</v>
      </c>
      <c r="H7" s="818"/>
    </row>
    <row r="8" spans="1:8" ht="12.75">
      <c r="A8" s="576">
        <v>1</v>
      </c>
      <c r="B8" s="303">
        <v>2</v>
      </c>
      <c r="C8" s="303">
        <v>3</v>
      </c>
      <c r="D8" s="303">
        <v>4</v>
      </c>
      <c r="E8" s="303">
        <v>5</v>
      </c>
      <c r="F8" s="303">
        <v>6</v>
      </c>
      <c r="G8" s="598">
        <v>7</v>
      </c>
      <c r="H8" s="304">
        <v>8</v>
      </c>
    </row>
    <row r="9" spans="1:8" ht="15.75">
      <c r="A9" s="321" t="s">
        <v>48</v>
      </c>
      <c r="B9" s="216"/>
      <c r="C9" s="216" t="s">
        <v>56</v>
      </c>
      <c r="D9" s="211">
        <v>8507687.43</v>
      </c>
      <c r="E9" s="419">
        <v>6097148.52</v>
      </c>
      <c r="F9" s="212">
        <v>15719.63</v>
      </c>
      <c r="G9" s="228">
        <v>6081428.89</v>
      </c>
      <c r="H9" s="345">
        <f aca="true" t="shared" si="0" ref="H9:H28">(E9/D9)*100</f>
        <v>71.66634376458279</v>
      </c>
    </row>
    <row r="10" spans="1:8" ht="15.75">
      <c r="A10" s="115"/>
      <c r="B10" s="175" t="s">
        <v>57</v>
      </c>
      <c r="C10" s="116" t="s">
        <v>124</v>
      </c>
      <c r="D10" s="110">
        <v>8490687.43</v>
      </c>
      <c r="E10" s="126">
        <v>6081428.89</v>
      </c>
      <c r="F10" s="126"/>
      <c r="G10" s="126">
        <v>6081428.89</v>
      </c>
      <c r="H10" s="151">
        <f t="shared" si="0"/>
        <v>71.62469399724446</v>
      </c>
    </row>
    <row r="11" spans="1:8" ht="15.75">
      <c r="A11" s="115"/>
      <c r="B11" s="190" t="s">
        <v>125</v>
      </c>
      <c r="C11" s="56" t="s">
        <v>199</v>
      </c>
      <c r="D11" s="47">
        <v>17000</v>
      </c>
      <c r="E11" s="117">
        <v>15719.63</v>
      </c>
      <c r="F11" s="117">
        <v>15719.63</v>
      </c>
      <c r="G11" s="179"/>
      <c r="H11" s="151">
        <f t="shared" si="0"/>
        <v>92.46841176470588</v>
      </c>
    </row>
    <row r="12" spans="1:8" ht="16.5" customHeight="1">
      <c r="A12" s="321">
        <v>150</v>
      </c>
      <c r="B12" s="216"/>
      <c r="C12" s="218" t="s">
        <v>179</v>
      </c>
      <c r="D12" s="467">
        <v>5468.96</v>
      </c>
      <c r="E12" s="467">
        <v>5468.96</v>
      </c>
      <c r="F12" s="212"/>
      <c r="G12" s="467">
        <v>5468.96</v>
      </c>
      <c r="H12" s="327">
        <f t="shared" si="0"/>
        <v>100</v>
      </c>
    </row>
    <row r="13" spans="1:8" ht="15.75" customHeight="1">
      <c r="A13" s="328"/>
      <c r="B13" s="190">
        <v>15011</v>
      </c>
      <c r="C13" s="140" t="s">
        <v>180</v>
      </c>
      <c r="D13" s="47">
        <v>5468.96</v>
      </c>
      <c r="E13" s="47">
        <v>5468.96</v>
      </c>
      <c r="F13" s="47"/>
      <c r="G13" s="47">
        <v>5468.96</v>
      </c>
      <c r="H13" s="151">
        <f t="shared" si="0"/>
        <v>100</v>
      </c>
    </row>
    <row r="14" spans="1:8" ht="29.25">
      <c r="A14" s="323">
        <v>400</v>
      </c>
      <c r="B14" s="217"/>
      <c r="C14" s="227" t="s">
        <v>108</v>
      </c>
      <c r="D14" s="211">
        <v>409420</v>
      </c>
      <c r="E14" s="228">
        <v>299153.91</v>
      </c>
      <c r="F14" s="228">
        <v>299153.91</v>
      </c>
      <c r="G14" s="212"/>
      <c r="H14" s="327">
        <f t="shared" si="0"/>
        <v>73.06773240193444</v>
      </c>
    </row>
    <row r="15" spans="1:8" ht="15.75">
      <c r="A15" s="329"/>
      <c r="B15" s="176">
        <v>40002</v>
      </c>
      <c r="C15" s="54" t="s">
        <v>181</v>
      </c>
      <c r="D15" s="107">
        <v>409420</v>
      </c>
      <c r="E15" s="188">
        <v>299153.91</v>
      </c>
      <c r="F15" s="188">
        <v>299153.91</v>
      </c>
      <c r="G15" s="46"/>
      <c r="H15" s="152">
        <f t="shared" si="0"/>
        <v>73.06773240193444</v>
      </c>
    </row>
    <row r="16" spans="1:8" ht="15.75">
      <c r="A16" s="321">
        <v>500</v>
      </c>
      <c r="B16" s="216"/>
      <c r="C16" s="216" t="s">
        <v>126</v>
      </c>
      <c r="D16" s="212">
        <v>3000</v>
      </c>
      <c r="E16" s="228">
        <v>1134</v>
      </c>
      <c r="F16" s="228">
        <v>1134</v>
      </c>
      <c r="G16" s="137"/>
      <c r="H16" s="322">
        <f t="shared" si="0"/>
        <v>37.8</v>
      </c>
    </row>
    <row r="17" spans="1:8" ht="15.75">
      <c r="A17" s="329"/>
      <c r="B17" s="176">
        <v>50095</v>
      </c>
      <c r="C17" s="45" t="s">
        <v>3</v>
      </c>
      <c r="D17" s="46">
        <v>3000</v>
      </c>
      <c r="E17" s="188">
        <v>1134</v>
      </c>
      <c r="F17" s="188">
        <v>1134</v>
      </c>
      <c r="G17" s="137"/>
      <c r="H17" s="152">
        <f t="shared" si="0"/>
        <v>37.8</v>
      </c>
    </row>
    <row r="18" spans="1:8" ht="15.75">
      <c r="A18" s="321">
        <v>600</v>
      </c>
      <c r="B18" s="216"/>
      <c r="C18" s="216" t="s">
        <v>127</v>
      </c>
      <c r="D18" s="212">
        <v>4855954.58</v>
      </c>
      <c r="E18" s="226">
        <v>4184383.57</v>
      </c>
      <c r="F18" s="226">
        <v>1444037.01</v>
      </c>
      <c r="G18" s="229">
        <v>2740346.56</v>
      </c>
      <c r="H18" s="322">
        <f t="shared" si="0"/>
        <v>86.17015462282185</v>
      </c>
    </row>
    <row r="19" spans="1:8" ht="15.75">
      <c r="A19" s="49"/>
      <c r="B19" s="340">
        <v>60012</v>
      </c>
      <c r="C19" s="57" t="s">
        <v>203</v>
      </c>
      <c r="D19" s="112">
        <v>9000</v>
      </c>
      <c r="E19" s="128">
        <v>6236.56</v>
      </c>
      <c r="F19" s="128">
        <v>6236.56</v>
      </c>
      <c r="G19" s="181"/>
      <c r="H19" s="150">
        <f t="shared" si="0"/>
        <v>69.29511111111111</v>
      </c>
    </row>
    <row r="20" spans="1:8" ht="15.75">
      <c r="A20" s="49"/>
      <c r="B20" s="185">
        <v>60014</v>
      </c>
      <c r="C20" s="57" t="s">
        <v>128</v>
      </c>
      <c r="D20" s="112">
        <v>160653</v>
      </c>
      <c r="E20" s="125">
        <v>137895.47</v>
      </c>
      <c r="F20" s="125">
        <v>137895.47</v>
      </c>
      <c r="G20" s="181"/>
      <c r="H20" s="150">
        <f t="shared" si="0"/>
        <v>85.83435727935364</v>
      </c>
    </row>
    <row r="21" spans="1:8" ht="15.75">
      <c r="A21" s="114"/>
      <c r="B21" s="176">
        <v>60016</v>
      </c>
      <c r="C21" s="45" t="s">
        <v>129</v>
      </c>
      <c r="D21" s="46">
        <v>4186954.58</v>
      </c>
      <c r="E21" s="136">
        <v>3557824.12</v>
      </c>
      <c r="F21" s="136">
        <v>1290559.42</v>
      </c>
      <c r="G21" s="137">
        <v>2267264.7</v>
      </c>
      <c r="H21" s="152">
        <f t="shared" si="0"/>
        <v>84.974031889307</v>
      </c>
    </row>
    <row r="22" spans="1:8" ht="15.75" customHeight="1">
      <c r="A22" s="114"/>
      <c r="B22" s="190">
        <v>60095</v>
      </c>
      <c r="C22" s="58" t="s">
        <v>3</v>
      </c>
      <c r="D22" s="221">
        <v>499347</v>
      </c>
      <c r="E22" s="230">
        <v>482427.42</v>
      </c>
      <c r="F22" s="230">
        <v>9345.56</v>
      </c>
      <c r="G22" s="203">
        <v>473081.86</v>
      </c>
      <c r="H22" s="151">
        <f t="shared" si="0"/>
        <v>96.61165882642732</v>
      </c>
    </row>
    <row r="23" spans="1:8" ht="15.75">
      <c r="A23" s="321">
        <v>700</v>
      </c>
      <c r="B23" s="216"/>
      <c r="C23" s="216" t="s">
        <v>61</v>
      </c>
      <c r="D23" s="212">
        <v>1889659.5</v>
      </c>
      <c r="E23" s="228">
        <v>1764537.87</v>
      </c>
      <c r="F23" s="228">
        <v>1624147.83</v>
      </c>
      <c r="G23" s="229">
        <v>140390.04</v>
      </c>
      <c r="H23" s="322">
        <f t="shared" si="0"/>
        <v>93.37861503620097</v>
      </c>
    </row>
    <row r="24" spans="1:8" ht="15.75" customHeight="1">
      <c r="A24" s="49"/>
      <c r="B24" s="175">
        <v>70004</v>
      </c>
      <c r="C24" s="55" t="s">
        <v>130</v>
      </c>
      <c r="D24" s="44">
        <v>70000</v>
      </c>
      <c r="E24" s="128">
        <v>62655.34</v>
      </c>
      <c r="F24" s="128">
        <v>62655.34</v>
      </c>
      <c r="G24" s="181"/>
      <c r="H24" s="150">
        <f t="shared" si="0"/>
        <v>89.50762857142857</v>
      </c>
    </row>
    <row r="25" spans="1:8" ht="15.75">
      <c r="A25" s="114"/>
      <c r="B25" s="176">
        <v>70005</v>
      </c>
      <c r="C25" s="45" t="s">
        <v>62</v>
      </c>
      <c r="D25" s="46">
        <v>1504659.5</v>
      </c>
      <c r="E25" s="124">
        <v>1466675.9</v>
      </c>
      <c r="F25" s="124">
        <v>1466675.9</v>
      </c>
      <c r="G25" s="183"/>
      <c r="H25" s="152">
        <f t="shared" si="0"/>
        <v>97.47560162282562</v>
      </c>
    </row>
    <row r="26" spans="1:8" ht="15.75">
      <c r="A26" s="42"/>
      <c r="B26" s="190">
        <v>70095</v>
      </c>
      <c r="C26" s="50" t="s">
        <v>3</v>
      </c>
      <c r="D26" s="51">
        <v>315000</v>
      </c>
      <c r="E26" s="192">
        <v>235206.63</v>
      </c>
      <c r="F26" s="192">
        <v>94816.59</v>
      </c>
      <c r="G26" s="182">
        <v>140390.04</v>
      </c>
      <c r="H26" s="151">
        <f t="shared" si="0"/>
        <v>74.66877142857143</v>
      </c>
    </row>
    <row r="27" spans="1:8" ht="15.75">
      <c r="A27" s="323">
        <v>710</v>
      </c>
      <c r="B27" s="217"/>
      <c r="C27" s="217" t="s">
        <v>131</v>
      </c>
      <c r="D27" s="211">
        <v>110000</v>
      </c>
      <c r="E27" s="226">
        <v>106339.3</v>
      </c>
      <c r="F27" s="226">
        <v>106339.3</v>
      </c>
      <c r="G27" s="137"/>
      <c r="H27" s="322">
        <f t="shared" si="0"/>
        <v>96.67209090909091</v>
      </c>
    </row>
    <row r="28" spans="1:8" ht="15.75">
      <c r="A28" s="114"/>
      <c r="B28" s="178">
        <v>71004</v>
      </c>
      <c r="C28" s="50" t="s">
        <v>132</v>
      </c>
      <c r="D28" s="104">
        <v>110000</v>
      </c>
      <c r="E28" s="188">
        <v>106339.3</v>
      </c>
      <c r="F28" s="188">
        <v>106339.3</v>
      </c>
      <c r="G28" s="181"/>
      <c r="H28" s="150">
        <f t="shared" si="0"/>
        <v>96.67209090909091</v>
      </c>
    </row>
    <row r="29" spans="1:8" ht="15.75">
      <c r="A29" s="321">
        <v>750</v>
      </c>
      <c r="B29" s="216"/>
      <c r="C29" s="216" t="s">
        <v>80</v>
      </c>
      <c r="D29" s="212">
        <v>3757792.55</v>
      </c>
      <c r="E29" s="228">
        <v>3524230.09</v>
      </c>
      <c r="F29" s="228">
        <v>3477769.49</v>
      </c>
      <c r="G29" s="229">
        <v>46460.6</v>
      </c>
      <c r="H29" s="322">
        <f>(E29/D29)*100</f>
        <v>93.78458345179273</v>
      </c>
    </row>
    <row r="30" spans="1:8" ht="15.75">
      <c r="A30" s="42"/>
      <c r="B30" s="175">
        <v>75022</v>
      </c>
      <c r="C30" s="43" t="s">
        <v>133</v>
      </c>
      <c r="D30" s="44">
        <v>131100</v>
      </c>
      <c r="E30" s="128">
        <v>103771.06</v>
      </c>
      <c r="F30" s="128">
        <v>103771.06</v>
      </c>
      <c r="G30" s="181"/>
      <c r="H30" s="150">
        <f>(E30/D30)*100</f>
        <v>79.15412662090007</v>
      </c>
    </row>
    <row r="31" spans="1:8" ht="15.75">
      <c r="A31" s="542"/>
      <c r="B31" s="176">
        <v>75023</v>
      </c>
      <c r="C31" s="45" t="s">
        <v>134</v>
      </c>
      <c r="D31" s="46">
        <v>3289754.97</v>
      </c>
      <c r="E31" s="124">
        <v>3102048.36</v>
      </c>
      <c r="F31" s="124">
        <v>3069525.34</v>
      </c>
      <c r="G31" s="128">
        <v>32523.02</v>
      </c>
      <c r="H31" s="152">
        <f>(E31/D31)*100</f>
        <v>94.29420696338366</v>
      </c>
    </row>
    <row r="32" spans="1:8" ht="15.75">
      <c r="A32" s="114"/>
      <c r="B32" s="175">
        <v>75075</v>
      </c>
      <c r="C32" s="43" t="s">
        <v>135</v>
      </c>
      <c r="D32" s="53">
        <v>181000</v>
      </c>
      <c r="E32" s="128">
        <v>173197.41</v>
      </c>
      <c r="F32" s="128">
        <v>173197.41</v>
      </c>
      <c r="G32" s="456"/>
      <c r="H32" s="150">
        <f>(E32/D32)*100</f>
        <v>95.68917679558011</v>
      </c>
    </row>
    <row r="33" spans="1:8" ht="15.75">
      <c r="A33" s="114"/>
      <c r="B33" s="190">
        <v>75095</v>
      </c>
      <c r="C33" s="52" t="s">
        <v>3</v>
      </c>
      <c r="D33" s="117">
        <v>155937.58</v>
      </c>
      <c r="E33" s="129">
        <v>145213.26</v>
      </c>
      <c r="F33" s="129">
        <v>131275.68</v>
      </c>
      <c r="G33" s="137">
        <v>13937.58</v>
      </c>
      <c r="H33" s="151">
        <f aca="true" t="shared" si="1" ref="H33:H39">(E33/D33)*100</f>
        <v>93.1226840893645</v>
      </c>
    </row>
    <row r="34" spans="1:8" ht="29.25">
      <c r="A34" s="339">
        <v>754</v>
      </c>
      <c r="B34" s="217"/>
      <c r="C34" s="227" t="s">
        <v>83</v>
      </c>
      <c r="D34" s="211">
        <v>1317743.84</v>
      </c>
      <c r="E34" s="226">
        <v>1247482.64</v>
      </c>
      <c r="F34" s="226">
        <v>381413.2</v>
      </c>
      <c r="G34" s="490">
        <v>866069.44</v>
      </c>
      <c r="H34" s="322">
        <f t="shared" si="1"/>
        <v>94.66806841608911</v>
      </c>
    </row>
    <row r="35" spans="1:8" ht="15.75">
      <c r="A35" s="113"/>
      <c r="B35" s="178">
        <v>75404</v>
      </c>
      <c r="C35" s="43" t="s">
        <v>136</v>
      </c>
      <c r="D35" s="44">
        <v>39218.84</v>
      </c>
      <c r="E35" s="128">
        <v>38390.95</v>
      </c>
      <c r="F35" s="128">
        <v>38390.95</v>
      </c>
      <c r="G35" s="181"/>
      <c r="H35" s="150">
        <f t="shared" si="1"/>
        <v>97.88905026257788</v>
      </c>
    </row>
    <row r="36" spans="1:8" ht="15.75">
      <c r="A36" s="42"/>
      <c r="B36" s="176">
        <v>75412</v>
      </c>
      <c r="C36" s="43" t="s">
        <v>137</v>
      </c>
      <c r="D36" s="53">
        <v>1277525</v>
      </c>
      <c r="E36" s="128">
        <v>1208793.57</v>
      </c>
      <c r="F36" s="128">
        <v>342724.13</v>
      </c>
      <c r="G36" s="128">
        <v>866069.44</v>
      </c>
      <c r="H36" s="152">
        <f t="shared" si="1"/>
        <v>94.61995420833253</v>
      </c>
    </row>
    <row r="37" spans="1:8" ht="15.75">
      <c r="A37" s="42"/>
      <c r="B37" s="190">
        <v>75495</v>
      </c>
      <c r="C37" s="56" t="s">
        <v>3</v>
      </c>
      <c r="D37" s="51">
        <v>1000</v>
      </c>
      <c r="E37" s="231">
        <v>298.12</v>
      </c>
      <c r="F37" s="231">
        <v>298.12</v>
      </c>
      <c r="G37" s="184"/>
      <c r="H37" s="151">
        <f t="shared" si="1"/>
        <v>29.812</v>
      </c>
    </row>
    <row r="38" spans="1:8" ht="15.75">
      <c r="A38" s="806">
        <v>757</v>
      </c>
      <c r="B38" s="217"/>
      <c r="C38" s="217" t="s">
        <v>138</v>
      </c>
      <c r="D38" s="211">
        <v>250000</v>
      </c>
      <c r="E38" s="228">
        <v>165606.56</v>
      </c>
      <c r="F38" s="228">
        <v>165606.56</v>
      </c>
      <c r="G38" s="137"/>
      <c r="H38" s="322">
        <f t="shared" si="1"/>
        <v>66.24262399999999</v>
      </c>
    </row>
    <row r="39" spans="1:8" ht="31.5">
      <c r="A39" s="808"/>
      <c r="B39" s="343">
        <v>75702</v>
      </c>
      <c r="C39" s="68" t="s">
        <v>192</v>
      </c>
      <c r="D39" s="109">
        <v>250000</v>
      </c>
      <c r="E39" s="188">
        <v>165606.56</v>
      </c>
      <c r="F39" s="188">
        <v>165606.56</v>
      </c>
      <c r="G39" s="344"/>
      <c r="H39" s="152">
        <f t="shared" si="1"/>
        <v>66.24262399999999</v>
      </c>
    </row>
    <row r="40" spans="1:8" ht="15.75">
      <c r="A40" s="806">
        <v>758</v>
      </c>
      <c r="B40" s="217"/>
      <c r="C40" s="217" t="s">
        <v>70</v>
      </c>
      <c r="D40" s="211">
        <v>65000</v>
      </c>
      <c r="E40" s="226">
        <v>0</v>
      </c>
      <c r="F40" s="226">
        <v>0</v>
      </c>
      <c r="G40" s="229"/>
      <c r="H40" s="322">
        <f aca="true" t="shared" si="2" ref="H40:H65">(E40/D40)*100</f>
        <v>0</v>
      </c>
    </row>
    <row r="41" spans="1:8" ht="15.75">
      <c r="A41" s="807"/>
      <c r="B41" s="176">
        <v>75818</v>
      </c>
      <c r="C41" s="45" t="s">
        <v>139</v>
      </c>
      <c r="D41" s="46">
        <v>65000</v>
      </c>
      <c r="E41" s="46">
        <v>0</v>
      </c>
      <c r="F41" s="46">
        <v>0</v>
      </c>
      <c r="G41" s="137"/>
      <c r="H41" s="152">
        <f t="shared" si="2"/>
        <v>0</v>
      </c>
    </row>
    <row r="42" spans="1:8" ht="15.75">
      <c r="A42" s="321">
        <v>801</v>
      </c>
      <c r="B42" s="216"/>
      <c r="C42" s="216" t="s">
        <v>52</v>
      </c>
      <c r="D42" s="212">
        <v>11459306</v>
      </c>
      <c r="E42" s="228">
        <v>11072889.74</v>
      </c>
      <c r="F42" s="228">
        <v>10073843.14</v>
      </c>
      <c r="G42" s="599">
        <v>999046.6</v>
      </c>
      <c r="H42" s="322">
        <f t="shared" si="2"/>
        <v>96.62792615887909</v>
      </c>
    </row>
    <row r="43" spans="1:8" ht="15.75">
      <c r="A43" s="787"/>
      <c r="B43" s="191">
        <v>80101</v>
      </c>
      <c r="C43" s="43" t="s">
        <v>72</v>
      </c>
      <c r="D43" s="360">
        <v>6612629</v>
      </c>
      <c r="E43" s="360">
        <v>6411883.73</v>
      </c>
      <c r="F43" s="360">
        <v>5486637.13</v>
      </c>
      <c r="G43" s="53">
        <v>925246.6</v>
      </c>
      <c r="H43" s="150">
        <f t="shared" si="2"/>
        <v>96.96421393064696</v>
      </c>
    </row>
    <row r="44" spans="1:8" ht="15.75">
      <c r="A44" s="809"/>
      <c r="B44" s="176">
        <v>80103</v>
      </c>
      <c r="C44" s="45" t="s">
        <v>140</v>
      </c>
      <c r="D44" s="46">
        <v>599426</v>
      </c>
      <c r="E44" s="46">
        <v>596169.47</v>
      </c>
      <c r="F44" s="46">
        <v>596169.47</v>
      </c>
      <c r="G44" s="137"/>
      <c r="H44" s="152">
        <f t="shared" si="2"/>
        <v>99.45672526717225</v>
      </c>
    </row>
    <row r="45" spans="1:8" ht="15.75">
      <c r="A45" s="809"/>
      <c r="B45" s="176">
        <v>80104</v>
      </c>
      <c r="C45" s="45" t="s">
        <v>86</v>
      </c>
      <c r="D45" s="46">
        <v>813437</v>
      </c>
      <c r="E45" s="46">
        <v>776334.41</v>
      </c>
      <c r="F45" s="46">
        <v>702534.41</v>
      </c>
      <c r="G45" s="137">
        <v>73800</v>
      </c>
      <c r="H45" s="152">
        <f t="shared" si="2"/>
        <v>95.43878751519786</v>
      </c>
    </row>
    <row r="46" spans="1:8" ht="15.75">
      <c r="A46" s="42"/>
      <c r="B46" s="176">
        <v>80110</v>
      </c>
      <c r="C46" s="45" t="s">
        <v>141</v>
      </c>
      <c r="D46" s="120">
        <v>2343362</v>
      </c>
      <c r="E46" s="120">
        <v>2332325.09</v>
      </c>
      <c r="F46" s="120">
        <v>2332325.09</v>
      </c>
      <c r="G46" s="183"/>
      <c r="H46" s="152">
        <f t="shared" si="2"/>
        <v>99.5290138698161</v>
      </c>
    </row>
    <row r="47" spans="1:8" ht="15.75">
      <c r="A47" s="42"/>
      <c r="B47" s="176">
        <v>80113</v>
      </c>
      <c r="C47" s="45" t="s">
        <v>142</v>
      </c>
      <c r="D47" s="46">
        <v>408373</v>
      </c>
      <c r="E47" s="124">
        <v>399607.94</v>
      </c>
      <c r="F47" s="124">
        <v>399607.94</v>
      </c>
      <c r="G47" s="183"/>
      <c r="H47" s="152">
        <f t="shared" si="2"/>
        <v>97.85366319516716</v>
      </c>
    </row>
    <row r="48" spans="1:8" ht="15.75">
      <c r="A48" s="114"/>
      <c r="B48" s="176">
        <v>80114</v>
      </c>
      <c r="C48" s="54" t="s">
        <v>143</v>
      </c>
      <c r="D48" s="46">
        <v>275907</v>
      </c>
      <c r="E48" s="136">
        <v>270956.03</v>
      </c>
      <c r="F48" s="136">
        <v>270956.03</v>
      </c>
      <c r="G48" s="183"/>
      <c r="H48" s="152">
        <f t="shared" si="2"/>
        <v>98.20556564349583</v>
      </c>
    </row>
    <row r="49" spans="1:8" ht="15.75">
      <c r="A49" s="114"/>
      <c r="B49" s="176">
        <v>80146</v>
      </c>
      <c r="C49" s="43" t="s">
        <v>144</v>
      </c>
      <c r="D49" s="53">
        <v>42119</v>
      </c>
      <c r="E49" s="128">
        <v>38395.44</v>
      </c>
      <c r="F49" s="128">
        <v>38395.44</v>
      </c>
      <c r="G49" s="183"/>
      <c r="H49" s="152">
        <f t="shared" si="2"/>
        <v>91.1594292362117</v>
      </c>
    </row>
    <row r="50" spans="1:8" ht="63">
      <c r="A50" s="114"/>
      <c r="B50" s="176">
        <v>80149</v>
      </c>
      <c r="C50" s="54" t="s">
        <v>309</v>
      </c>
      <c r="D50" s="120">
        <v>59464</v>
      </c>
      <c r="E50" s="124">
        <v>33985.24</v>
      </c>
      <c r="F50" s="124">
        <v>33985.24</v>
      </c>
      <c r="G50" s="182"/>
      <c r="H50" s="151">
        <f t="shared" si="2"/>
        <v>57.15263016278757</v>
      </c>
    </row>
    <row r="51" spans="1:8" ht="78.75">
      <c r="A51" s="114"/>
      <c r="B51" s="178">
        <v>80150</v>
      </c>
      <c r="C51" s="103" t="s">
        <v>310</v>
      </c>
      <c r="D51" s="104">
        <v>247054</v>
      </c>
      <c r="E51" s="130">
        <v>156755.11</v>
      </c>
      <c r="F51" s="130">
        <v>156755.11</v>
      </c>
      <c r="G51" s="182"/>
      <c r="H51" s="151">
        <f t="shared" si="2"/>
        <v>63.44973568531576</v>
      </c>
    </row>
    <row r="52" spans="1:8" ht="15.75">
      <c r="A52" s="42"/>
      <c r="B52" s="190">
        <v>80195</v>
      </c>
      <c r="C52" s="52" t="s">
        <v>3</v>
      </c>
      <c r="D52" s="117">
        <v>57535</v>
      </c>
      <c r="E52" s="117">
        <v>56477.28</v>
      </c>
      <c r="F52" s="117">
        <v>56477.28</v>
      </c>
      <c r="G52" s="182"/>
      <c r="H52" s="151">
        <f t="shared" si="2"/>
        <v>98.16160597896932</v>
      </c>
    </row>
    <row r="53" spans="1:8" ht="15.75">
      <c r="A53" s="321">
        <v>851</v>
      </c>
      <c r="B53" s="216"/>
      <c r="C53" s="217" t="s">
        <v>145</v>
      </c>
      <c r="D53" s="211">
        <v>86000</v>
      </c>
      <c r="E53" s="228">
        <v>76756.79</v>
      </c>
      <c r="F53" s="228">
        <v>76756.79</v>
      </c>
      <c r="G53" s="137"/>
      <c r="H53" s="322">
        <f t="shared" si="2"/>
        <v>89.25208139534882</v>
      </c>
    </row>
    <row r="54" spans="1:8" ht="15.75">
      <c r="A54" s="802"/>
      <c r="B54" s="185">
        <v>85153</v>
      </c>
      <c r="C54" s="57" t="s">
        <v>146</v>
      </c>
      <c r="D54" s="112">
        <v>5000</v>
      </c>
      <c r="E54" s="125">
        <v>1050</v>
      </c>
      <c r="F54" s="125">
        <v>1050</v>
      </c>
      <c r="G54" s="181"/>
      <c r="H54" s="150">
        <f t="shared" si="2"/>
        <v>21</v>
      </c>
    </row>
    <row r="55" spans="1:8" ht="15.75">
      <c r="A55" s="810"/>
      <c r="B55" s="190">
        <v>85154</v>
      </c>
      <c r="C55" s="52" t="s">
        <v>147</v>
      </c>
      <c r="D55" s="47">
        <v>81000</v>
      </c>
      <c r="E55" s="188">
        <v>75706.79</v>
      </c>
      <c r="F55" s="188">
        <v>75706.79</v>
      </c>
      <c r="G55" s="182"/>
      <c r="H55" s="151">
        <f t="shared" si="2"/>
        <v>93.46517283950617</v>
      </c>
    </row>
    <row r="56" spans="1:8" ht="15.75">
      <c r="A56" s="321">
        <v>852</v>
      </c>
      <c r="B56" s="210"/>
      <c r="C56" s="216" t="s">
        <v>73</v>
      </c>
      <c r="D56" s="212">
        <v>1428882</v>
      </c>
      <c r="E56" s="228">
        <v>1325350.99</v>
      </c>
      <c r="F56" s="228">
        <v>1325350.99</v>
      </c>
      <c r="G56" s="436"/>
      <c r="H56" s="322">
        <f t="shared" si="2"/>
        <v>92.75440449246334</v>
      </c>
    </row>
    <row r="57" spans="1:8" ht="15.75">
      <c r="A57" s="787"/>
      <c r="B57" s="416">
        <v>85202</v>
      </c>
      <c r="C57" s="57" t="s">
        <v>74</v>
      </c>
      <c r="D57" s="112">
        <v>124100</v>
      </c>
      <c r="E57" s="125">
        <v>115863.2</v>
      </c>
      <c r="F57" s="125">
        <v>115863.2</v>
      </c>
      <c r="G57" s="181"/>
      <c r="H57" s="150">
        <f t="shared" si="2"/>
        <v>93.3627719580983</v>
      </c>
    </row>
    <row r="58" spans="1:8" ht="15.75">
      <c r="A58" s="788"/>
      <c r="B58" s="416">
        <v>85204</v>
      </c>
      <c r="C58" s="121" t="s">
        <v>222</v>
      </c>
      <c r="D58" s="107">
        <v>21900</v>
      </c>
      <c r="E58" s="437">
        <v>20896.78</v>
      </c>
      <c r="F58" s="437">
        <v>20896.78</v>
      </c>
      <c r="G58" s="183"/>
      <c r="H58" s="152">
        <f t="shared" si="2"/>
        <v>95.41908675799087</v>
      </c>
    </row>
    <row r="59" spans="1:8" ht="31.5">
      <c r="A59" s="788"/>
      <c r="B59" s="416">
        <v>85205</v>
      </c>
      <c r="C59" s="361" t="s">
        <v>214</v>
      </c>
      <c r="D59" s="107">
        <v>1600</v>
      </c>
      <c r="E59" s="437">
        <v>494.8</v>
      </c>
      <c r="F59" s="437">
        <v>494.8</v>
      </c>
      <c r="G59" s="183"/>
      <c r="H59" s="152">
        <f t="shared" si="2"/>
        <v>30.925000000000004</v>
      </c>
    </row>
    <row r="60" spans="1:8" ht="15.75">
      <c r="A60" s="788"/>
      <c r="B60" s="186">
        <v>85206</v>
      </c>
      <c r="C60" s="68" t="s">
        <v>223</v>
      </c>
      <c r="D60" s="109">
        <v>58631</v>
      </c>
      <c r="E60" s="126">
        <v>33442.37</v>
      </c>
      <c r="F60" s="126">
        <v>33442.37</v>
      </c>
      <c r="G60" s="184"/>
      <c r="H60" s="155">
        <f t="shared" si="2"/>
        <v>57.03871671982399</v>
      </c>
    </row>
    <row r="61" spans="1:8" ht="47.25">
      <c r="A61" s="809"/>
      <c r="B61" s="416">
        <v>85212</v>
      </c>
      <c r="C61" s="361" t="s">
        <v>122</v>
      </c>
      <c r="D61" s="107">
        <v>18700</v>
      </c>
      <c r="E61" s="188">
        <v>15499.56</v>
      </c>
      <c r="F61" s="188">
        <v>15499.56</v>
      </c>
      <c r="G61" s="544"/>
      <c r="H61" s="152">
        <f t="shared" si="2"/>
        <v>82.88534759358288</v>
      </c>
    </row>
    <row r="62" spans="1:8" ht="78.75">
      <c r="A62" s="809"/>
      <c r="B62" s="543">
        <v>85213</v>
      </c>
      <c r="C62" s="103" t="s">
        <v>194</v>
      </c>
      <c r="D62" s="360">
        <v>22254</v>
      </c>
      <c r="E62" s="125">
        <v>21795.65</v>
      </c>
      <c r="F62" s="125">
        <v>21795.65</v>
      </c>
      <c r="G62" s="181"/>
      <c r="H62" s="150">
        <f t="shared" si="2"/>
        <v>97.94037027051317</v>
      </c>
    </row>
    <row r="63" spans="1:8" ht="31.5">
      <c r="A63" s="809"/>
      <c r="B63" s="187">
        <v>85214</v>
      </c>
      <c r="C63" s="54" t="s">
        <v>75</v>
      </c>
      <c r="D63" s="53">
        <v>111087</v>
      </c>
      <c r="E63" s="128">
        <v>90879.69</v>
      </c>
      <c r="F63" s="128">
        <v>90879.69</v>
      </c>
      <c r="G63" s="183"/>
      <c r="H63" s="152">
        <f t="shared" si="2"/>
        <v>81.80947365578331</v>
      </c>
    </row>
    <row r="64" spans="1:8" ht="15.75">
      <c r="A64" s="809"/>
      <c r="B64" s="176">
        <v>85215</v>
      </c>
      <c r="C64" s="45" t="s">
        <v>148</v>
      </c>
      <c r="D64" s="46">
        <v>20000</v>
      </c>
      <c r="E64" s="136">
        <v>19498.25</v>
      </c>
      <c r="F64" s="136">
        <v>19498.25</v>
      </c>
      <c r="G64" s="137"/>
      <c r="H64" s="152">
        <f t="shared" si="2"/>
        <v>97.49125</v>
      </c>
    </row>
    <row r="65" spans="1:8" ht="15.75">
      <c r="A65" s="809"/>
      <c r="B65" s="175">
        <v>85216</v>
      </c>
      <c r="C65" s="57" t="s">
        <v>191</v>
      </c>
      <c r="D65" s="44">
        <v>281515</v>
      </c>
      <c r="E65" s="128">
        <v>272522.32</v>
      </c>
      <c r="F65" s="128">
        <v>272522.32</v>
      </c>
      <c r="G65" s="181"/>
      <c r="H65" s="152">
        <f t="shared" si="2"/>
        <v>96.80561248956539</v>
      </c>
    </row>
    <row r="66" spans="1:8" ht="15.75">
      <c r="A66" s="809"/>
      <c r="B66" s="175">
        <v>85219</v>
      </c>
      <c r="C66" s="43" t="s">
        <v>76</v>
      </c>
      <c r="D66" s="44">
        <v>498765</v>
      </c>
      <c r="E66" s="128">
        <v>470954.77</v>
      </c>
      <c r="F66" s="128">
        <v>470954.77</v>
      </c>
      <c r="G66" s="183"/>
      <c r="H66" s="152">
        <f aca="true" t="shared" si="3" ref="H66:H78">(E66/D66)*100</f>
        <v>94.42418172887031</v>
      </c>
    </row>
    <row r="67" spans="1:8" ht="15.75">
      <c r="A67" s="809"/>
      <c r="B67" s="176">
        <v>85228</v>
      </c>
      <c r="C67" s="123" t="s">
        <v>149</v>
      </c>
      <c r="D67" s="44">
        <v>200300</v>
      </c>
      <c r="E67" s="128">
        <v>198558.18</v>
      </c>
      <c r="F67" s="128">
        <v>198558.18</v>
      </c>
      <c r="G67" s="183"/>
      <c r="H67" s="152">
        <f t="shared" si="3"/>
        <v>99.13039440838742</v>
      </c>
    </row>
    <row r="68" spans="1:8" ht="15.75">
      <c r="A68" s="810"/>
      <c r="B68" s="176">
        <v>85295</v>
      </c>
      <c r="C68" s="52" t="s">
        <v>3</v>
      </c>
      <c r="D68" s="47">
        <v>70030</v>
      </c>
      <c r="E68" s="129">
        <v>64945.42</v>
      </c>
      <c r="F68" s="129">
        <v>64945.42</v>
      </c>
      <c r="G68" s="182"/>
      <c r="H68" s="151">
        <f t="shared" si="3"/>
        <v>92.73942596030273</v>
      </c>
    </row>
    <row r="69" spans="1:8" ht="15.75">
      <c r="A69" s="321">
        <v>853</v>
      </c>
      <c r="B69" s="214"/>
      <c r="C69" s="217" t="s">
        <v>193</v>
      </c>
      <c r="D69" s="211">
        <v>16915</v>
      </c>
      <c r="E69" s="226">
        <v>13432.14</v>
      </c>
      <c r="F69" s="226">
        <v>13432.14</v>
      </c>
      <c r="G69" s="229"/>
      <c r="H69" s="322">
        <f t="shared" si="3"/>
        <v>79.40963641738102</v>
      </c>
    </row>
    <row r="70" spans="1:8" ht="15.75">
      <c r="A70" s="323"/>
      <c r="B70" s="176">
        <v>85395</v>
      </c>
      <c r="C70" s="45" t="s">
        <v>3</v>
      </c>
      <c r="D70" s="107">
        <v>16915</v>
      </c>
      <c r="E70" s="188">
        <v>13432.14</v>
      </c>
      <c r="F70" s="188">
        <v>13432.14</v>
      </c>
      <c r="G70" s="137"/>
      <c r="H70" s="152">
        <f t="shared" si="3"/>
        <v>79.40963641738102</v>
      </c>
    </row>
    <row r="71" spans="1:8" ht="15.75">
      <c r="A71" s="357">
        <v>854</v>
      </c>
      <c r="B71" s="210"/>
      <c r="C71" s="216" t="s">
        <v>121</v>
      </c>
      <c r="D71" s="212">
        <v>292144</v>
      </c>
      <c r="E71" s="228">
        <v>290972.42</v>
      </c>
      <c r="F71" s="228">
        <v>290972.42</v>
      </c>
      <c r="G71" s="137"/>
      <c r="H71" s="322">
        <f t="shared" si="3"/>
        <v>99.59897173996384</v>
      </c>
    </row>
    <row r="72" spans="1:8" ht="15.75">
      <c r="A72" s="787"/>
      <c r="B72" s="187">
        <v>85401</v>
      </c>
      <c r="C72" s="50" t="s">
        <v>150</v>
      </c>
      <c r="D72" s="104">
        <v>207734</v>
      </c>
      <c r="E72" s="130">
        <v>206678.42</v>
      </c>
      <c r="F72" s="130">
        <v>206678.42</v>
      </c>
      <c r="G72" s="184"/>
      <c r="H72" s="155">
        <f t="shared" si="3"/>
        <v>99.4918597822215</v>
      </c>
    </row>
    <row r="73" spans="1:8" ht="15.75">
      <c r="A73" s="809"/>
      <c r="B73" s="358">
        <v>85415</v>
      </c>
      <c r="C73" s="45" t="s">
        <v>77</v>
      </c>
      <c r="D73" s="46">
        <v>82096</v>
      </c>
      <c r="E73" s="136">
        <v>82096</v>
      </c>
      <c r="F73" s="136">
        <v>82096</v>
      </c>
      <c r="G73" s="137"/>
      <c r="H73" s="152">
        <f t="shared" si="3"/>
        <v>100</v>
      </c>
    </row>
    <row r="74" spans="1:8" ht="15.75">
      <c r="A74" s="809"/>
      <c r="B74" s="358">
        <v>85446</v>
      </c>
      <c r="C74" s="209" t="s">
        <v>151</v>
      </c>
      <c r="D74" s="44">
        <v>1220</v>
      </c>
      <c r="E74" s="44">
        <v>1104</v>
      </c>
      <c r="F74" s="44">
        <v>1104</v>
      </c>
      <c r="G74" s="181"/>
      <c r="H74" s="150">
        <f t="shared" si="3"/>
        <v>90.49180327868852</v>
      </c>
    </row>
    <row r="75" spans="1:8" ht="15.75">
      <c r="A75" s="810"/>
      <c r="B75" s="359">
        <v>85495</v>
      </c>
      <c r="C75" s="52" t="s">
        <v>3</v>
      </c>
      <c r="D75" s="47">
        <v>1094</v>
      </c>
      <c r="E75" s="47">
        <v>1094</v>
      </c>
      <c r="F75" s="47">
        <v>1094</v>
      </c>
      <c r="G75" s="203"/>
      <c r="H75" s="151">
        <f t="shared" si="3"/>
        <v>100</v>
      </c>
    </row>
    <row r="76" spans="1:8" ht="15.75">
      <c r="A76" s="427">
        <v>900</v>
      </c>
      <c r="B76" s="210"/>
      <c r="C76" s="216" t="s">
        <v>152</v>
      </c>
      <c r="D76" s="212">
        <v>2634025.71</v>
      </c>
      <c r="E76" s="228">
        <v>2245754.89</v>
      </c>
      <c r="F76" s="228">
        <v>1813105.96</v>
      </c>
      <c r="G76" s="719">
        <v>432648.93</v>
      </c>
      <c r="H76" s="322">
        <f aca="true" t="shared" si="4" ref="H76:H82">(E76/D76)*100</f>
        <v>85.25941419151904</v>
      </c>
    </row>
    <row r="77" spans="1:8" ht="15.75">
      <c r="A77" s="49"/>
      <c r="B77" s="185">
        <v>90001</v>
      </c>
      <c r="C77" s="57" t="s">
        <v>224</v>
      </c>
      <c r="D77" s="112">
        <v>390995</v>
      </c>
      <c r="E77" s="128">
        <v>313407.68</v>
      </c>
      <c r="F77" s="128">
        <v>260900.68</v>
      </c>
      <c r="G77" s="181">
        <v>52507</v>
      </c>
      <c r="H77" s="151">
        <f t="shared" si="3"/>
        <v>80.156441898234</v>
      </c>
    </row>
    <row r="78" spans="1:8" ht="15.75">
      <c r="A78" s="787"/>
      <c r="B78" s="185">
        <v>90002</v>
      </c>
      <c r="C78" s="57" t="s">
        <v>215</v>
      </c>
      <c r="D78" s="112">
        <v>1064971.03</v>
      </c>
      <c r="E78" s="125">
        <v>969500.63</v>
      </c>
      <c r="F78" s="125">
        <v>969500.63</v>
      </c>
      <c r="G78" s="417"/>
      <c r="H78" s="152">
        <f t="shared" si="3"/>
        <v>91.03539933851533</v>
      </c>
    </row>
    <row r="79" spans="1:8" ht="15.75">
      <c r="A79" s="788"/>
      <c r="B79" s="175">
        <v>90003</v>
      </c>
      <c r="C79" s="43" t="s">
        <v>153</v>
      </c>
      <c r="D79" s="44">
        <v>10000</v>
      </c>
      <c r="E79" s="53">
        <v>7795.41</v>
      </c>
      <c r="F79" s="53">
        <v>7795.41</v>
      </c>
      <c r="G79" s="181"/>
      <c r="H79" s="150">
        <f t="shared" si="4"/>
        <v>77.95410000000001</v>
      </c>
    </row>
    <row r="80" spans="1:8" ht="15.75">
      <c r="A80" s="788"/>
      <c r="B80" s="176">
        <v>90004</v>
      </c>
      <c r="C80" s="45" t="s">
        <v>154</v>
      </c>
      <c r="D80" s="44">
        <v>20000</v>
      </c>
      <c r="E80" s="53">
        <v>16190.71</v>
      </c>
      <c r="F80" s="53">
        <v>16190.71</v>
      </c>
      <c r="G80" s="183"/>
      <c r="H80" s="152">
        <f t="shared" si="4"/>
        <v>80.95354999999999</v>
      </c>
    </row>
    <row r="81" spans="1:8" ht="15.75">
      <c r="A81" s="788"/>
      <c r="B81" s="176">
        <v>90015</v>
      </c>
      <c r="C81" s="52" t="s">
        <v>155</v>
      </c>
      <c r="D81" s="120">
        <v>989059.68</v>
      </c>
      <c r="E81" s="124">
        <v>814984.16</v>
      </c>
      <c r="F81" s="124">
        <v>434842.23</v>
      </c>
      <c r="G81" s="183">
        <v>380141.93</v>
      </c>
      <c r="H81" s="152">
        <f t="shared" si="4"/>
        <v>82.39989724381445</v>
      </c>
    </row>
    <row r="82" spans="1:8" ht="15.75">
      <c r="A82" s="812"/>
      <c r="B82" s="190">
        <v>90095</v>
      </c>
      <c r="C82" s="52" t="s">
        <v>3</v>
      </c>
      <c r="D82" s="47">
        <v>159000</v>
      </c>
      <c r="E82" s="129">
        <v>123876.3</v>
      </c>
      <c r="F82" s="129">
        <v>123876.3</v>
      </c>
      <c r="G82" s="182"/>
      <c r="H82" s="151">
        <f t="shared" si="4"/>
        <v>77.90962264150943</v>
      </c>
    </row>
    <row r="83" spans="1:8" ht="17.25" customHeight="1">
      <c r="A83" s="321">
        <v>921</v>
      </c>
      <c r="B83" s="214"/>
      <c r="C83" s="217" t="s">
        <v>156</v>
      </c>
      <c r="D83" s="211">
        <v>483827.67</v>
      </c>
      <c r="E83" s="226">
        <v>452593.52</v>
      </c>
      <c r="F83" s="226">
        <v>364493.52</v>
      </c>
      <c r="G83" s="229">
        <v>88100</v>
      </c>
      <c r="H83" s="322">
        <f aca="true" t="shared" si="5" ref="H83:H88">(E83/D83)*100</f>
        <v>93.54436467017275</v>
      </c>
    </row>
    <row r="84" spans="1:8" ht="18" customHeight="1">
      <c r="A84" s="802"/>
      <c r="B84" s="175">
        <v>92105</v>
      </c>
      <c r="C84" s="43" t="s">
        <v>157</v>
      </c>
      <c r="D84" s="53">
        <v>44321.17</v>
      </c>
      <c r="E84" s="128">
        <v>21250.7</v>
      </c>
      <c r="F84" s="128">
        <v>21250.7</v>
      </c>
      <c r="G84" s="181"/>
      <c r="H84" s="150">
        <f t="shared" si="5"/>
        <v>47.94706457433321</v>
      </c>
    </row>
    <row r="85" spans="1:8" ht="18" customHeight="1">
      <c r="A85" s="803"/>
      <c r="B85" s="176">
        <v>92108</v>
      </c>
      <c r="C85" s="45" t="s">
        <v>216</v>
      </c>
      <c r="D85" s="120">
        <v>45300</v>
      </c>
      <c r="E85" s="124">
        <v>45178</v>
      </c>
      <c r="F85" s="124">
        <v>35278</v>
      </c>
      <c r="G85" s="137">
        <v>9900</v>
      </c>
      <c r="H85" s="152">
        <f t="shared" si="5"/>
        <v>99.73068432671081</v>
      </c>
    </row>
    <row r="86" spans="1:8" ht="18" customHeight="1">
      <c r="A86" s="809"/>
      <c r="B86" s="178">
        <v>92109</v>
      </c>
      <c r="C86" s="50" t="s">
        <v>204</v>
      </c>
      <c r="D86" s="104">
        <v>86206.5</v>
      </c>
      <c r="E86" s="130">
        <v>85406.01</v>
      </c>
      <c r="F86" s="130">
        <v>7206.01</v>
      </c>
      <c r="G86" s="184">
        <v>78200</v>
      </c>
      <c r="H86" s="155">
        <f t="shared" si="5"/>
        <v>99.0714273285657</v>
      </c>
    </row>
    <row r="87" spans="1:8" ht="17.25" customHeight="1">
      <c r="A87" s="114"/>
      <c r="B87" s="190">
        <v>92116</v>
      </c>
      <c r="C87" s="52" t="s">
        <v>158</v>
      </c>
      <c r="D87" s="117">
        <v>172000</v>
      </c>
      <c r="E87" s="129">
        <v>165841.14</v>
      </c>
      <c r="F87" s="129">
        <v>165841.14</v>
      </c>
      <c r="G87" s="182"/>
      <c r="H87" s="151">
        <f t="shared" si="5"/>
        <v>96.41926744186047</v>
      </c>
    </row>
    <row r="88" spans="1:8" ht="17.25" customHeight="1">
      <c r="A88" s="114"/>
      <c r="B88" s="190">
        <v>92195</v>
      </c>
      <c r="C88" s="52" t="s">
        <v>3</v>
      </c>
      <c r="D88" s="117">
        <v>136000</v>
      </c>
      <c r="E88" s="129">
        <v>134917.67</v>
      </c>
      <c r="F88" s="129">
        <v>134917.67</v>
      </c>
      <c r="G88" s="182"/>
      <c r="H88" s="151">
        <f t="shared" si="5"/>
        <v>99.20416911764707</v>
      </c>
    </row>
    <row r="89" spans="1:8" ht="18" customHeight="1">
      <c r="A89" s="321">
        <v>926</v>
      </c>
      <c r="B89" s="176"/>
      <c r="C89" s="217" t="s">
        <v>205</v>
      </c>
      <c r="D89" s="211">
        <v>497328.68</v>
      </c>
      <c r="E89" s="226">
        <v>313922.43</v>
      </c>
      <c r="F89" s="226">
        <v>137074.47</v>
      </c>
      <c r="G89" s="229">
        <v>176847.96</v>
      </c>
      <c r="H89" s="322">
        <f aca="true" t="shared" si="6" ref="H89:H106">(E89/D89)*100</f>
        <v>63.12172264024669</v>
      </c>
    </row>
    <row r="90" spans="1:8" ht="18" customHeight="1">
      <c r="A90" s="115"/>
      <c r="B90" s="190">
        <v>92601</v>
      </c>
      <c r="C90" s="232" t="s">
        <v>225</v>
      </c>
      <c r="D90" s="438">
        <v>333647.68</v>
      </c>
      <c r="E90" s="47">
        <v>197049.73</v>
      </c>
      <c r="F90" s="47">
        <v>20201.77</v>
      </c>
      <c r="G90" s="137">
        <v>176847.96</v>
      </c>
      <c r="H90" s="151">
        <f t="shared" si="6"/>
        <v>59.05922378959746</v>
      </c>
    </row>
    <row r="91" spans="1:8" ht="21.75" customHeight="1" thickBot="1">
      <c r="A91" s="105"/>
      <c r="B91" s="330">
        <v>92605</v>
      </c>
      <c r="C91" s="153" t="s">
        <v>217</v>
      </c>
      <c r="D91" s="154">
        <v>163681</v>
      </c>
      <c r="E91" s="332">
        <v>116872.7</v>
      </c>
      <c r="F91" s="332">
        <v>116872.7</v>
      </c>
      <c r="G91" s="333"/>
      <c r="H91" s="324">
        <f t="shared" si="6"/>
        <v>71.40272847795407</v>
      </c>
    </row>
    <row r="92" spans="1:8" ht="19.5" customHeight="1" hidden="1" thickBot="1">
      <c r="A92" s="331"/>
      <c r="B92" s="194"/>
      <c r="C92" s="122" t="s">
        <v>78</v>
      </c>
      <c r="D92" s="48"/>
      <c r="E92" s="127"/>
      <c r="F92" s="127"/>
      <c r="G92" s="180"/>
      <c r="H92" s="139"/>
    </row>
    <row r="93" spans="1:8" ht="35.25" customHeight="1" thickBot="1">
      <c r="A93" s="355"/>
      <c r="B93" s="356"/>
      <c r="C93" s="341" t="s">
        <v>78</v>
      </c>
      <c r="D93" s="48"/>
      <c r="E93" s="127"/>
      <c r="F93" s="127"/>
      <c r="G93" s="180"/>
      <c r="H93" s="139"/>
    </row>
    <row r="94" spans="1:8" ht="21" customHeight="1">
      <c r="A94" s="325" t="s">
        <v>48</v>
      </c>
      <c r="B94" s="224"/>
      <c r="C94" s="225" t="s">
        <v>56</v>
      </c>
      <c r="D94" s="204">
        <v>325836.63</v>
      </c>
      <c r="E94" s="469">
        <v>325836.62</v>
      </c>
      <c r="F94" s="469">
        <v>325836.62</v>
      </c>
      <c r="G94" s="205"/>
      <c r="H94" s="326">
        <f t="shared" si="6"/>
        <v>99.99999693097735</v>
      </c>
    </row>
    <row r="95" spans="1:8" ht="15.75">
      <c r="A95" s="325"/>
      <c r="B95" s="193" t="s">
        <v>49</v>
      </c>
      <c r="C95" s="232" t="s">
        <v>3</v>
      </c>
      <c r="D95" s="112">
        <v>325836.63</v>
      </c>
      <c r="E95" s="112">
        <v>325836.62</v>
      </c>
      <c r="F95" s="112">
        <v>325836.62</v>
      </c>
      <c r="G95" s="203"/>
      <c r="H95" s="151">
        <f t="shared" si="6"/>
        <v>99.99999693097735</v>
      </c>
    </row>
    <row r="96" spans="1:8" ht="15.75">
      <c r="A96" s="334">
        <v>750</v>
      </c>
      <c r="B96" s="176"/>
      <c r="C96" s="217" t="s">
        <v>80</v>
      </c>
      <c r="D96" s="212">
        <v>67092</v>
      </c>
      <c r="E96" s="212">
        <v>67092</v>
      </c>
      <c r="F96" s="212">
        <v>67092</v>
      </c>
      <c r="G96" s="137"/>
      <c r="H96" s="322">
        <f t="shared" si="6"/>
        <v>100</v>
      </c>
    </row>
    <row r="97" spans="1:8" ht="15.75">
      <c r="A97" s="334"/>
      <c r="B97" s="176">
        <v>75011</v>
      </c>
      <c r="C97" s="121" t="s">
        <v>81</v>
      </c>
      <c r="D97" s="107">
        <v>67092</v>
      </c>
      <c r="E97" s="107">
        <v>67092</v>
      </c>
      <c r="F97" s="107">
        <v>67092</v>
      </c>
      <c r="G97" s="137"/>
      <c r="H97" s="152">
        <f t="shared" si="6"/>
        <v>100</v>
      </c>
    </row>
    <row r="98" spans="1:8" ht="31.5">
      <c r="A98" s="321">
        <v>751</v>
      </c>
      <c r="B98" s="176"/>
      <c r="C98" s="223" t="s">
        <v>82</v>
      </c>
      <c r="D98" s="212">
        <v>87166</v>
      </c>
      <c r="E98" s="212">
        <v>85441.94</v>
      </c>
      <c r="F98" s="212">
        <v>85441.94</v>
      </c>
      <c r="G98" s="346"/>
      <c r="H98" s="322">
        <f t="shared" si="6"/>
        <v>98.02209577128697</v>
      </c>
    </row>
    <row r="99" spans="1:8" ht="31.5">
      <c r="A99" s="334"/>
      <c r="B99" s="176">
        <v>75101</v>
      </c>
      <c r="C99" s="54" t="s">
        <v>5</v>
      </c>
      <c r="D99" s="53">
        <v>1662</v>
      </c>
      <c r="E99" s="53">
        <v>1662</v>
      </c>
      <c r="F99" s="53">
        <v>1662</v>
      </c>
      <c r="G99" s="181"/>
      <c r="H99" s="150">
        <f t="shared" si="6"/>
        <v>100</v>
      </c>
    </row>
    <row r="100" spans="1:8" ht="15.75">
      <c r="A100" s="334"/>
      <c r="B100" s="176">
        <v>75107</v>
      </c>
      <c r="C100" s="54" t="s">
        <v>304</v>
      </c>
      <c r="D100" s="53">
        <v>40936</v>
      </c>
      <c r="E100" s="53">
        <v>40616</v>
      </c>
      <c r="F100" s="53">
        <v>40616</v>
      </c>
      <c r="G100" s="181"/>
      <c r="H100" s="150">
        <f>(E100/D100)*100</f>
        <v>99.21829196794997</v>
      </c>
    </row>
    <row r="101" spans="1:8" ht="15.75">
      <c r="A101" s="334"/>
      <c r="B101" s="178">
        <v>75108</v>
      </c>
      <c r="C101" s="103" t="s">
        <v>440</v>
      </c>
      <c r="D101" s="53">
        <v>22995</v>
      </c>
      <c r="E101" s="53">
        <v>22493</v>
      </c>
      <c r="F101" s="53">
        <v>22493</v>
      </c>
      <c r="G101" s="181"/>
      <c r="H101" s="150">
        <f>(E101/D101)*100</f>
        <v>97.81691672102632</v>
      </c>
    </row>
    <row r="102" spans="1:8" ht="15.75">
      <c r="A102" s="334"/>
      <c r="B102" s="176">
        <v>75110</v>
      </c>
      <c r="C102" s="54" t="s">
        <v>435</v>
      </c>
      <c r="D102" s="53">
        <v>21573</v>
      </c>
      <c r="E102" s="53">
        <v>20670.94</v>
      </c>
      <c r="F102" s="53">
        <v>20670.94</v>
      </c>
      <c r="G102" s="181"/>
      <c r="H102" s="150">
        <f t="shared" si="6"/>
        <v>95.81856950818151</v>
      </c>
    </row>
    <row r="103" spans="1:8" ht="15.75">
      <c r="A103" s="334">
        <v>801</v>
      </c>
      <c r="B103" s="176"/>
      <c r="C103" s="219" t="s">
        <v>52</v>
      </c>
      <c r="D103" s="488">
        <v>65783</v>
      </c>
      <c r="E103" s="488">
        <v>64367.85</v>
      </c>
      <c r="F103" s="488">
        <v>64367.85</v>
      </c>
      <c r="G103" s="417"/>
      <c r="H103" s="326">
        <f t="shared" si="6"/>
        <v>97.8487603180153</v>
      </c>
    </row>
    <row r="104" spans="1:8" ht="15.75">
      <c r="A104" s="802"/>
      <c r="B104" s="176">
        <v>80101</v>
      </c>
      <c r="C104" s="54" t="s">
        <v>72</v>
      </c>
      <c r="D104" s="53">
        <v>37518</v>
      </c>
      <c r="E104" s="53">
        <v>36693.53</v>
      </c>
      <c r="F104" s="53">
        <v>36693.53</v>
      </c>
      <c r="G104" s="181"/>
      <c r="H104" s="150">
        <f t="shared" si="6"/>
        <v>97.80246814862198</v>
      </c>
    </row>
    <row r="105" spans="1:8" ht="18" customHeight="1">
      <c r="A105" s="803"/>
      <c r="B105" s="176">
        <v>80110</v>
      </c>
      <c r="C105" s="600" t="s">
        <v>141</v>
      </c>
      <c r="D105" s="53">
        <v>27950</v>
      </c>
      <c r="E105" s="53">
        <v>27363.02</v>
      </c>
      <c r="F105" s="53">
        <v>27363.02</v>
      </c>
      <c r="G105" s="181"/>
      <c r="H105" s="150">
        <f t="shared" si="6"/>
        <v>97.89989266547407</v>
      </c>
    </row>
    <row r="106" spans="1:8" ht="78.75">
      <c r="A106" s="811"/>
      <c r="B106" s="176">
        <v>80150</v>
      </c>
      <c r="C106" s="103" t="s">
        <v>310</v>
      </c>
      <c r="D106" s="53">
        <v>315</v>
      </c>
      <c r="E106" s="53">
        <v>311.3</v>
      </c>
      <c r="F106" s="53">
        <v>311.3</v>
      </c>
      <c r="G106" s="181"/>
      <c r="H106" s="150">
        <f t="shared" si="6"/>
        <v>98.82539682539682</v>
      </c>
    </row>
    <row r="107" spans="1:8" ht="15.75">
      <c r="A107" s="321">
        <v>852</v>
      </c>
      <c r="B107" s="415"/>
      <c r="C107" s="217" t="s">
        <v>73</v>
      </c>
      <c r="D107" s="211">
        <v>2535095</v>
      </c>
      <c r="E107" s="226">
        <v>2534978.11</v>
      </c>
      <c r="F107" s="226">
        <v>2534978.11</v>
      </c>
      <c r="G107" s="137"/>
      <c r="H107" s="322">
        <f aca="true" t="shared" si="7" ref="H107:H112">(E107/D107)*100</f>
        <v>99.99538912742915</v>
      </c>
    </row>
    <row r="108" spans="1:8" ht="47.25">
      <c r="A108" s="802"/>
      <c r="B108" s="176">
        <v>85212</v>
      </c>
      <c r="C108" s="55" t="s">
        <v>122</v>
      </c>
      <c r="D108" s="44">
        <v>2518100</v>
      </c>
      <c r="E108" s="456">
        <v>2518069.69</v>
      </c>
      <c r="F108" s="456">
        <v>2518069.69</v>
      </c>
      <c r="G108" s="181"/>
      <c r="H108" s="152">
        <f t="shared" si="7"/>
        <v>99.9987963146817</v>
      </c>
    </row>
    <row r="109" spans="1:8" ht="78.75">
      <c r="A109" s="803"/>
      <c r="B109" s="176">
        <v>85213</v>
      </c>
      <c r="C109" s="103" t="s">
        <v>209</v>
      </c>
      <c r="D109" s="46">
        <v>4979</v>
      </c>
      <c r="E109" s="46">
        <v>4979</v>
      </c>
      <c r="F109" s="46">
        <v>4979</v>
      </c>
      <c r="G109" s="137"/>
      <c r="H109" s="152">
        <f t="shared" si="7"/>
        <v>100</v>
      </c>
    </row>
    <row r="110" spans="1:8" ht="23.25" customHeight="1">
      <c r="A110" s="803"/>
      <c r="B110" s="176">
        <v>85228</v>
      </c>
      <c r="C110" s="582" t="s">
        <v>149</v>
      </c>
      <c r="D110" s="46">
        <v>8979</v>
      </c>
      <c r="E110" s="136">
        <v>8978.68</v>
      </c>
      <c r="F110" s="136">
        <v>8978.68</v>
      </c>
      <c r="G110" s="137"/>
      <c r="H110" s="152">
        <f t="shared" si="7"/>
        <v>99.99643612874485</v>
      </c>
    </row>
    <row r="111" spans="1:8" ht="16.5" thickBot="1">
      <c r="A111" s="803"/>
      <c r="B111" s="190">
        <v>85295</v>
      </c>
      <c r="C111" s="56" t="s">
        <v>3</v>
      </c>
      <c r="D111" s="47">
        <v>3037</v>
      </c>
      <c r="E111" s="129">
        <v>2950.74</v>
      </c>
      <c r="F111" s="129">
        <v>2950.74</v>
      </c>
      <c r="G111" s="182"/>
      <c r="H111" s="151">
        <f t="shared" si="7"/>
        <v>97.15969706947645</v>
      </c>
    </row>
    <row r="112" spans="1:8" ht="16.5" thickBot="1">
      <c r="A112" s="579"/>
      <c r="B112" s="580"/>
      <c r="C112" s="581" t="s">
        <v>160</v>
      </c>
      <c r="D112" s="624">
        <v>41151128.55</v>
      </c>
      <c r="E112" s="624">
        <v>36264874.86</v>
      </c>
      <c r="F112" s="624">
        <v>24688066.88</v>
      </c>
      <c r="G112" s="625">
        <v>11576807.98</v>
      </c>
      <c r="H112" s="626">
        <f t="shared" si="7"/>
        <v>88.12607609518403</v>
      </c>
    </row>
    <row r="113" spans="1:8" ht="15.75">
      <c r="A113" s="342"/>
      <c r="B113" s="206"/>
      <c r="C113" s="59"/>
      <c r="D113" s="233"/>
      <c r="E113" s="59"/>
      <c r="F113" s="59"/>
      <c r="G113" s="59"/>
      <c r="H113" s="59"/>
    </row>
    <row r="114" spans="1:8" ht="12.75">
      <c r="A114" s="59"/>
      <c r="B114" s="206"/>
      <c r="C114" s="59"/>
      <c r="D114" s="59"/>
      <c r="E114" s="59"/>
      <c r="F114" s="59"/>
      <c r="G114" s="59"/>
      <c r="H114" s="59"/>
    </row>
    <row r="115" spans="2:8" ht="12.75">
      <c r="B115" s="206"/>
      <c r="C115" s="207"/>
      <c r="D115" s="59"/>
      <c r="E115" s="59"/>
      <c r="F115" s="59"/>
      <c r="G115" s="59"/>
      <c r="H115" s="59"/>
    </row>
    <row r="116" spans="2:8" ht="12.75">
      <c r="B116" s="206"/>
      <c r="C116" s="59"/>
      <c r="D116" s="489"/>
      <c r="E116" s="148"/>
      <c r="F116" s="59"/>
      <c r="G116" s="59"/>
      <c r="H116" s="59"/>
    </row>
    <row r="117" spans="2:8" ht="12.75">
      <c r="B117" s="206"/>
      <c r="C117" s="59"/>
      <c r="D117" s="489"/>
      <c r="E117" s="148"/>
      <c r="F117" s="59"/>
      <c r="G117" s="59"/>
      <c r="H117" s="59"/>
    </row>
    <row r="118" spans="2:8" ht="12.75">
      <c r="B118" s="206"/>
      <c r="C118" s="59"/>
      <c r="D118" s="148"/>
      <c r="E118" s="148"/>
      <c r="F118" s="59"/>
      <c r="G118" s="59"/>
      <c r="H118" s="59"/>
    </row>
    <row r="119" spans="2:8" ht="12.75">
      <c r="B119" s="206"/>
      <c r="C119" s="207"/>
      <c r="D119" s="148"/>
      <c r="E119" s="148"/>
      <c r="F119" s="1011" t="s">
        <v>469</v>
      </c>
      <c r="G119" s="801"/>
      <c r="H119" s="59"/>
    </row>
    <row r="120" spans="2:8" ht="53.25" customHeight="1">
      <c r="B120" s="206"/>
      <c r="C120" s="59"/>
      <c r="D120" s="148"/>
      <c r="E120" s="148"/>
      <c r="F120" s="801"/>
      <c r="G120" s="801"/>
      <c r="H120" s="59"/>
    </row>
    <row r="121" spans="2:8" ht="12.75">
      <c r="B121" s="206"/>
      <c r="C121" s="59"/>
      <c r="D121" s="148"/>
      <c r="E121" s="148"/>
      <c r="F121" s="59"/>
      <c r="G121" s="59"/>
      <c r="H121" s="59"/>
    </row>
    <row r="122" spans="2:8" ht="12.75">
      <c r="B122" s="206"/>
      <c r="C122" s="59"/>
      <c r="D122" s="148"/>
      <c r="E122" s="148"/>
      <c r="F122" s="59"/>
      <c r="G122" s="59"/>
      <c r="H122" s="59"/>
    </row>
    <row r="123" spans="2:8" ht="12.75">
      <c r="B123" s="59"/>
      <c r="C123" s="207"/>
      <c r="D123" s="59"/>
      <c r="E123" s="59"/>
      <c r="F123" s="59"/>
      <c r="G123" s="59"/>
      <c r="H123" s="59"/>
    </row>
    <row r="124" spans="2:8" ht="12.75">
      <c r="B124" s="59"/>
      <c r="C124" s="59"/>
      <c r="D124" s="208"/>
      <c r="E124" s="208"/>
      <c r="F124" s="59"/>
      <c r="G124" s="59"/>
      <c r="H124" s="59"/>
    </row>
    <row r="125" spans="2:8" ht="12.75">
      <c r="B125" s="59"/>
      <c r="C125" s="59"/>
      <c r="D125" s="208"/>
      <c r="E125" s="208"/>
      <c r="F125" s="59"/>
      <c r="G125" s="59"/>
      <c r="H125" s="59"/>
    </row>
    <row r="126" spans="2:8" ht="12.75">
      <c r="B126" s="59"/>
      <c r="C126" s="59"/>
      <c r="D126" s="208"/>
      <c r="E126" s="208"/>
      <c r="F126" s="59"/>
      <c r="G126" s="59"/>
      <c r="H126" s="59"/>
    </row>
    <row r="127" spans="2:8" ht="12.75">
      <c r="B127" s="59"/>
      <c r="C127" s="59"/>
      <c r="D127" s="208"/>
      <c r="E127" s="208"/>
      <c r="F127" s="59"/>
      <c r="G127" s="59"/>
      <c r="H127" s="59"/>
    </row>
    <row r="128" spans="2:8" ht="12.75">
      <c r="B128" s="59"/>
      <c r="C128" s="59"/>
      <c r="D128" s="59"/>
      <c r="E128" s="59"/>
      <c r="F128" s="59"/>
      <c r="G128" s="59"/>
      <c r="H128" s="59"/>
    </row>
    <row r="129" spans="2:8" ht="12.75">
      <c r="B129" s="59"/>
      <c r="C129" s="59"/>
      <c r="D129" s="59"/>
      <c r="E129" s="59"/>
      <c r="F129" s="59"/>
      <c r="G129" s="59"/>
      <c r="H129" s="59"/>
    </row>
    <row r="130" spans="3:8" ht="12.75">
      <c r="C130" s="59"/>
      <c r="D130" s="59"/>
      <c r="E130" s="208"/>
      <c r="F130" s="59"/>
      <c r="G130" s="59"/>
      <c r="H130" s="59"/>
    </row>
  </sheetData>
  <sheetProtection/>
  <mergeCells count="20">
    <mergeCell ref="A104:A106"/>
    <mergeCell ref="A84:A86"/>
    <mergeCell ref="A78:A82"/>
    <mergeCell ref="A3:H3"/>
    <mergeCell ref="A4:H4"/>
    <mergeCell ref="D6:D7"/>
    <mergeCell ref="E6:E7"/>
    <mergeCell ref="F6:G6"/>
    <mergeCell ref="H6:H7"/>
    <mergeCell ref="A6:A7"/>
    <mergeCell ref="F119:G120"/>
    <mergeCell ref="A108:A111"/>
    <mergeCell ref="B6:B7"/>
    <mergeCell ref="C6:C7"/>
    <mergeCell ref="A40:A41"/>
    <mergeCell ref="A38:A39"/>
    <mergeCell ref="A57:A68"/>
    <mergeCell ref="A43:A45"/>
    <mergeCell ref="A54:A55"/>
    <mergeCell ref="A72:A75"/>
  </mergeCells>
  <printOptions/>
  <pageMargins left="0.5905511811023623" right="0" top="0.8661417322834646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L127"/>
  <sheetViews>
    <sheetView zoomScalePageLayoutView="0" workbookViewId="0" topLeftCell="A106">
      <selection activeCell="G118" sqref="G118"/>
    </sheetView>
  </sheetViews>
  <sheetFormatPr defaultColWidth="9.140625" defaultRowHeight="12.75"/>
  <cols>
    <col min="1" max="1" width="5.140625" style="0" customWidth="1"/>
    <col min="2" max="2" width="7.8515625" style="0" customWidth="1"/>
    <col min="3" max="3" width="26.421875" style="0" customWidth="1"/>
    <col min="4" max="4" width="14.57421875" style="0" customWidth="1"/>
    <col min="5" max="6" width="14.28125" style="0" customWidth="1"/>
    <col min="7" max="7" width="12.7109375" style="0" customWidth="1"/>
    <col min="8" max="8" width="11.140625" style="0" customWidth="1"/>
    <col min="9" max="9" width="12.7109375" style="0" customWidth="1"/>
    <col min="10" max="10" width="9.8515625" style="0" customWidth="1"/>
    <col min="11" max="11" width="11.28125" style="0" customWidth="1"/>
    <col min="12" max="12" width="6.421875" style="0" customWidth="1"/>
  </cols>
  <sheetData>
    <row r="2" spans="1:11" ht="15.75">
      <c r="A2" s="60"/>
      <c r="B2" s="61"/>
      <c r="C2" s="61"/>
      <c r="D2" s="62"/>
      <c r="E2" s="62"/>
      <c r="F2" s="61"/>
      <c r="G2" s="61"/>
      <c r="H2" s="61"/>
      <c r="I2" s="834" t="s">
        <v>195</v>
      </c>
      <c r="J2" s="834"/>
      <c r="K2" s="834"/>
    </row>
    <row r="3" spans="1:11" ht="15.75">
      <c r="A3" s="60"/>
      <c r="B3" s="61"/>
      <c r="C3" s="61"/>
      <c r="D3" s="63"/>
      <c r="E3" s="63"/>
      <c r="F3" s="63"/>
      <c r="G3" s="63"/>
      <c r="H3" s="63"/>
      <c r="I3" s="63"/>
      <c r="J3" s="63"/>
      <c r="K3" s="64"/>
    </row>
    <row r="4" spans="1:12" ht="20.25">
      <c r="A4" s="813" t="s">
        <v>85</v>
      </c>
      <c r="B4" s="814"/>
      <c r="C4" s="814"/>
      <c r="D4" s="814"/>
      <c r="E4" s="814"/>
      <c r="F4" s="814"/>
      <c r="G4" s="814"/>
      <c r="H4" s="814"/>
      <c r="I4" s="814"/>
      <c r="J4" s="814"/>
      <c r="K4" s="814"/>
      <c r="L4" s="814"/>
    </row>
    <row r="5" spans="1:12" ht="20.25">
      <c r="A5" s="813" t="s">
        <v>418</v>
      </c>
      <c r="B5" s="792"/>
      <c r="C5" s="792"/>
      <c r="D5" s="792"/>
      <c r="E5" s="792"/>
      <c r="F5" s="792"/>
      <c r="G5" s="792"/>
      <c r="H5" s="792"/>
      <c r="I5" s="792"/>
      <c r="J5" s="792"/>
      <c r="K5" s="792"/>
      <c r="L5" s="792"/>
    </row>
    <row r="6" spans="1:11" ht="21" thickBot="1">
      <c r="A6" s="60"/>
      <c r="B6" s="34"/>
      <c r="C6" s="65"/>
      <c r="D6" s="119"/>
      <c r="E6" s="66"/>
      <c r="F6" s="34"/>
      <c r="G6" s="34"/>
      <c r="H6" s="34"/>
      <c r="I6" s="34"/>
      <c r="J6" s="34"/>
      <c r="K6" s="67"/>
    </row>
    <row r="7" spans="1:12" ht="15">
      <c r="A7" s="828" t="s">
        <v>36</v>
      </c>
      <c r="B7" s="830" t="s">
        <v>42</v>
      </c>
      <c r="C7" s="832" t="s">
        <v>104</v>
      </c>
      <c r="D7" s="835" t="s">
        <v>90</v>
      </c>
      <c r="E7" s="835" t="s">
        <v>123</v>
      </c>
      <c r="F7" s="821" t="s">
        <v>106</v>
      </c>
      <c r="G7" s="822"/>
      <c r="H7" s="822"/>
      <c r="I7" s="822"/>
      <c r="J7" s="822"/>
      <c r="K7" s="822"/>
      <c r="L7" s="826" t="s">
        <v>463</v>
      </c>
    </row>
    <row r="8" spans="1:12" ht="67.5">
      <c r="A8" s="829"/>
      <c r="B8" s="831"/>
      <c r="C8" s="833"/>
      <c r="D8" s="836"/>
      <c r="E8" s="836"/>
      <c r="F8" s="619" t="s">
        <v>189</v>
      </c>
      <c r="G8" s="578" t="s">
        <v>196</v>
      </c>
      <c r="H8" s="578" t="s">
        <v>197</v>
      </c>
      <c r="I8" s="578" t="s">
        <v>182</v>
      </c>
      <c r="J8" s="578" t="s">
        <v>198</v>
      </c>
      <c r="K8" s="578" t="s">
        <v>190</v>
      </c>
      <c r="L8" s="827"/>
    </row>
    <row r="9" spans="1:12" ht="12.75">
      <c r="A9" s="576">
        <v>1</v>
      </c>
      <c r="B9" s="303">
        <v>2</v>
      </c>
      <c r="C9" s="303">
        <v>3</v>
      </c>
      <c r="D9" s="303">
        <v>4</v>
      </c>
      <c r="E9" s="303">
        <v>5</v>
      </c>
      <c r="F9" s="303">
        <v>6</v>
      </c>
      <c r="G9" s="303">
        <v>7</v>
      </c>
      <c r="H9" s="303">
        <v>8</v>
      </c>
      <c r="I9" s="303">
        <v>9</v>
      </c>
      <c r="J9" s="303">
        <v>10</v>
      </c>
      <c r="K9" s="303">
        <v>11</v>
      </c>
      <c r="L9" s="304">
        <v>12</v>
      </c>
    </row>
    <row r="10" spans="1:12" ht="15.75">
      <c r="A10" s="335" t="s">
        <v>48</v>
      </c>
      <c r="B10" s="235"/>
      <c r="C10" s="235" t="s">
        <v>56</v>
      </c>
      <c r="D10" s="259">
        <v>17000</v>
      </c>
      <c r="E10" s="259">
        <v>15719.63</v>
      </c>
      <c r="F10" s="259"/>
      <c r="G10" s="259">
        <v>0</v>
      </c>
      <c r="H10" s="259">
        <v>15719.63</v>
      </c>
      <c r="I10" s="259"/>
      <c r="J10" s="259"/>
      <c r="K10" s="260"/>
      <c r="L10" s="327">
        <f aca="true" t="shared" si="0" ref="L10:L35">(E10/D10)*100</f>
        <v>92.46841176470588</v>
      </c>
    </row>
    <row r="11" spans="1:12" ht="16.5" customHeight="1">
      <c r="A11" s="236"/>
      <c r="B11" s="238" t="s">
        <v>125</v>
      </c>
      <c r="C11" s="140" t="s">
        <v>200</v>
      </c>
      <c r="D11" s="261">
        <v>17000</v>
      </c>
      <c r="E11" s="262">
        <v>15719.63</v>
      </c>
      <c r="F11" s="262"/>
      <c r="G11" s="262"/>
      <c r="H11" s="262">
        <v>15719.63</v>
      </c>
      <c r="I11" s="262"/>
      <c r="J11" s="262"/>
      <c r="K11" s="263"/>
      <c r="L11" s="151">
        <f t="shared" si="0"/>
        <v>92.46841176470588</v>
      </c>
    </row>
    <row r="12" spans="1:12" ht="44.25" customHeight="1">
      <c r="A12" s="335">
        <v>400</v>
      </c>
      <c r="B12" s="235"/>
      <c r="C12" s="218" t="s">
        <v>108</v>
      </c>
      <c r="D12" s="259">
        <v>409420</v>
      </c>
      <c r="E12" s="268">
        <v>299153.91</v>
      </c>
      <c r="F12" s="268">
        <v>13359.6</v>
      </c>
      <c r="G12" s="268">
        <v>285794.31</v>
      </c>
      <c r="H12" s="265"/>
      <c r="I12" s="265"/>
      <c r="J12" s="265"/>
      <c r="K12" s="264"/>
      <c r="L12" s="327">
        <f t="shared" si="0"/>
        <v>73.06773240193444</v>
      </c>
    </row>
    <row r="13" spans="1:12" ht="15.75">
      <c r="A13" s="336"/>
      <c r="B13" s="239">
        <v>40002</v>
      </c>
      <c r="C13" s="106" t="s">
        <v>181</v>
      </c>
      <c r="D13" s="266">
        <v>409420</v>
      </c>
      <c r="E13" s="267">
        <v>299153.91</v>
      </c>
      <c r="F13" s="267">
        <v>13359.6</v>
      </c>
      <c r="G13" s="267">
        <v>285794.31</v>
      </c>
      <c r="H13" s="267"/>
      <c r="I13" s="267"/>
      <c r="J13" s="267"/>
      <c r="K13" s="266"/>
      <c r="L13" s="152">
        <f t="shared" si="0"/>
        <v>73.06773240193444</v>
      </c>
    </row>
    <row r="14" spans="1:12" ht="15.75">
      <c r="A14" s="335">
        <v>500</v>
      </c>
      <c r="B14" s="235"/>
      <c r="C14" s="235" t="s">
        <v>126</v>
      </c>
      <c r="D14" s="264">
        <v>3000</v>
      </c>
      <c r="E14" s="268">
        <v>1134</v>
      </c>
      <c r="F14" s="268"/>
      <c r="G14" s="268">
        <v>1134</v>
      </c>
      <c r="H14" s="268"/>
      <c r="I14" s="268"/>
      <c r="J14" s="268"/>
      <c r="K14" s="269"/>
      <c r="L14" s="152">
        <f t="shared" si="0"/>
        <v>37.8</v>
      </c>
    </row>
    <row r="15" spans="1:12" ht="15.75">
      <c r="A15" s="336"/>
      <c r="B15" s="239">
        <v>50095</v>
      </c>
      <c r="C15" s="240" t="s">
        <v>3</v>
      </c>
      <c r="D15" s="266">
        <v>3000</v>
      </c>
      <c r="E15" s="270">
        <v>1134</v>
      </c>
      <c r="F15" s="270"/>
      <c r="G15" s="270">
        <v>1134</v>
      </c>
      <c r="H15" s="270"/>
      <c r="I15" s="270"/>
      <c r="J15" s="270"/>
      <c r="K15" s="269"/>
      <c r="L15" s="152">
        <f t="shared" si="0"/>
        <v>37.8</v>
      </c>
    </row>
    <row r="16" spans="1:12" ht="15.75">
      <c r="A16" s="335">
        <v>600</v>
      </c>
      <c r="B16" s="235"/>
      <c r="C16" s="235" t="s">
        <v>127</v>
      </c>
      <c r="D16" s="264">
        <v>1787647.64</v>
      </c>
      <c r="E16" s="265">
        <v>1444037.01</v>
      </c>
      <c r="F16" s="268">
        <v>99966.11</v>
      </c>
      <c r="G16" s="265">
        <v>1344070.9</v>
      </c>
      <c r="H16" s="265"/>
      <c r="I16" s="265"/>
      <c r="J16" s="265"/>
      <c r="K16" s="271"/>
      <c r="L16" s="322">
        <f t="shared" si="0"/>
        <v>80.77861529803492</v>
      </c>
    </row>
    <row r="17" spans="1:12" ht="15.75">
      <c r="A17" s="241"/>
      <c r="B17" s="237">
        <v>60012</v>
      </c>
      <c r="C17" s="242" t="s">
        <v>210</v>
      </c>
      <c r="D17" s="272">
        <v>9000</v>
      </c>
      <c r="E17" s="273">
        <v>6236.56</v>
      </c>
      <c r="F17" s="273"/>
      <c r="G17" s="273">
        <v>6236.56</v>
      </c>
      <c r="H17" s="273"/>
      <c r="I17" s="273"/>
      <c r="J17" s="273"/>
      <c r="K17" s="274"/>
      <c r="L17" s="150">
        <f t="shared" si="0"/>
        <v>69.29511111111111</v>
      </c>
    </row>
    <row r="18" spans="1:12" ht="15.75">
      <c r="A18" s="241"/>
      <c r="B18" s="237">
        <v>60014</v>
      </c>
      <c r="C18" s="242" t="s">
        <v>128</v>
      </c>
      <c r="D18" s="272">
        <v>160653</v>
      </c>
      <c r="E18" s="273">
        <v>137895.47</v>
      </c>
      <c r="F18" s="273"/>
      <c r="G18" s="273">
        <v>137895.47</v>
      </c>
      <c r="H18" s="273"/>
      <c r="I18" s="273"/>
      <c r="J18" s="273"/>
      <c r="K18" s="274"/>
      <c r="L18" s="150">
        <f t="shared" si="0"/>
        <v>85.83435727935364</v>
      </c>
    </row>
    <row r="19" spans="1:12" ht="15.75">
      <c r="A19" s="243"/>
      <c r="B19" s="239">
        <v>60016</v>
      </c>
      <c r="C19" s="240" t="s">
        <v>129</v>
      </c>
      <c r="D19" s="266">
        <v>1608647.64</v>
      </c>
      <c r="E19" s="270">
        <v>1290559.42</v>
      </c>
      <c r="F19" s="270">
        <v>97966.11</v>
      </c>
      <c r="G19" s="270">
        <v>1192593.31</v>
      </c>
      <c r="H19" s="270"/>
      <c r="I19" s="270"/>
      <c r="J19" s="270"/>
      <c r="K19" s="269"/>
      <c r="L19" s="152">
        <f t="shared" si="0"/>
        <v>80.22635833413463</v>
      </c>
    </row>
    <row r="20" spans="1:12" ht="15.75" customHeight="1">
      <c r="A20" s="243"/>
      <c r="B20" s="238">
        <v>60095</v>
      </c>
      <c r="C20" s="140" t="s">
        <v>3</v>
      </c>
      <c r="D20" s="275">
        <v>9347</v>
      </c>
      <c r="E20" s="276">
        <v>9345.56</v>
      </c>
      <c r="F20" s="276">
        <v>2000</v>
      </c>
      <c r="G20" s="276">
        <v>7345.56</v>
      </c>
      <c r="H20" s="276"/>
      <c r="I20" s="276"/>
      <c r="J20" s="276"/>
      <c r="K20" s="277"/>
      <c r="L20" s="151">
        <f t="shared" si="0"/>
        <v>99.98459398737563</v>
      </c>
    </row>
    <row r="21" spans="1:12" ht="15.75">
      <c r="A21" s="335">
        <v>700</v>
      </c>
      <c r="B21" s="235"/>
      <c r="C21" s="235" t="s">
        <v>61</v>
      </c>
      <c r="D21" s="264">
        <v>1689659.5</v>
      </c>
      <c r="E21" s="265">
        <v>1624147.83</v>
      </c>
      <c r="F21" s="734">
        <v>12500</v>
      </c>
      <c r="G21" s="265">
        <v>1611647.83</v>
      </c>
      <c r="H21" s="265"/>
      <c r="I21" s="265"/>
      <c r="J21" s="265"/>
      <c r="K21" s="271"/>
      <c r="L21" s="322">
        <f t="shared" si="0"/>
        <v>96.1227886446944</v>
      </c>
    </row>
    <row r="22" spans="1:12" ht="27.75" customHeight="1">
      <c r="A22" s="241"/>
      <c r="B22" s="237">
        <v>70004</v>
      </c>
      <c r="C22" s="111" t="s">
        <v>130</v>
      </c>
      <c r="D22" s="278">
        <v>70000</v>
      </c>
      <c r="E22" s="279">
        <v>62655.34</v>
      </c>
      <c r="F22" s="279"/>
      <c r="G22" s="279">
        <v>62655.34</v>
      </c>
      <c r="H22" s="279"/>
      <c r="I22" s="279"/>
      <c r="J22" s="279"/>
      <c r="K22" s="274"/>
      <c r="L22" s="150">
        <f t="shared" si="0"/>
        <v>89.50762857142857</v>
      </c>
    </row>
    <row r="23" spans="1:12" ht="30">
      <c r="A23" s="243"/>
      <c r="B23" s="239">
        <v>70005</v>
      </c>
      <c r="C23" s="106" t="s">
        <v>62</v>
      </c>
      <c r="D23" s="266">
        <v>1504659.5</v>
      </c>
      <c r="E23" s="280">
        <v>1466675.9</v>
      </c>
      <c r="F23" s="280">
        <v>12500</v>
      </c>
      <c r="G23" s="280">
        <v>1454175.9</v>
      </c>
      <c r="H23" s="280"/>
      <c r="I23" s="280"/>
      <c r="J23" s="280"/>
      <c r="K23" s="281"/>
      <c r="L23" s="152">
        <f t="shared" si="0"/>
        <v>97.47560162282562</v>
      </c>
    </row>
    <row r="24" spans="1:12" ht="15.75">
      <c r="A24" s="244"/>
      <c r="B24" s="238">
        <v>70095</v>
      </c>
      <c r="C24" s="245" t="s">
        <v>3</v>
      </c>
      <c r="D24" s="282">
        <v>115000</v>
      </c>
      <c r="E24" s="283">
        <v>94816.59</v>
      </c>
      <c r="F24" s="283"/>
      <c r="G24" s="283">
        <v>94816.59</v>
      </c>
      <c r="H24" s="284"/>
      <c r="I24" s="284"/>
      <c r="J24" s="284"/>
      <c r="K24" s="285"/>
      <c r="L24" s="151">
        <f t="shared" si="0"/>
        <v>82.44920869565217</v>
      </c>
    </row>
    <row r="25" spans="1:12" ht="15.75">
      <c r="A25" s="335">
        <v>710</v>
      </c>
      <c r="B25" s="235"/>
      <c r="C25" s="235" t="s">
        <v>131</v>
      </c>
      <c r="D25" s="259">
        <v>110000</v>
      </c>
      <c r="E25" s="265">
        <v>106339.3</v>
      </c>
      <c r="F25" s="265"/>
      <c r="G25" s="734">
        <v>106339.3</v>
      </c>
      <c r="H25" s="265"/>
      <c r="I25" s="265"/>
      <c r="J25" s="265"/>
      <c r="K25" s="269"/>
      <c r="L25" s="322">
        <f t="shared" si="0"/>
        <v>96.67209090909091</v>
      </c>
    </row>
    <row r="26" spans="1:12" ht="30">
      <c r="A26" s="363"/>
      <c r="B26" s="239">
        <v>71004</v>
      </c>
      <c r="C26" s="106" t="s">
        <v>132</v>
      </c>
      <c r="D26" s="287">
        <v>110000</v>
      </c>
      <c r="E26" s="280">
        <v>106339.3</v>
      </c>
      <c r="F26" s="280"/>
      <c r="G26" s="280">
        <v>106339.3</v>
      </c>
      <c r="H26" s="280"/>
      <c r="I26" s="280"/>
      <c r="J26" s="280"/>
      <c r="K26" s="269"/>
      <c r="L26" s="152">
        <f t="shared" si="0"/>
        <v>96.67209090909091</v>
      </c>
    </row>
    <row r="27" spans="1:12" ht="15.75">
      <c r="A27" s="337">
        <v>750</v>
      </c>
      <c r="B27" s="457"/>
      <c r="C27" s="255" t="s">
        <v>80</v>
      </c>
      <c r="D27" s="458">
        <v>3700154.97</v>
      </c>
      <c r="E27" s="362">
        <v>3477769.49</v>
      </c>
      <c r="F27" s="299">
        <v>2649343.95</v>
      </c>
      <c r="G27" s="299">
        <v>681777.88</v>
      </c>
      <c r="H27" s="299"/>
      <c r="I27" s="299">
        <v>146647.66</v>
      </c>
      <c r="J27" s="299"/>
      <c r="K27" s="362"/>
      <c r="L27" s="326">
        <f t="shared" si="0"/>
        <v>93.98983335014209</v>
      </c>
    </row>
    <row r="28" spans="1:12" ht="15.75">
      <c r="A28" s="244"/>
      <c r="B28" s="237">
        <v>75022</v>
      </c>
      <c r="C28" s="242" t="s">
        <v>133</v>
      </c>
      <c r="D28" s="278">
        <v>131100</v>
      </c>
      <c r="E28" s="279">
        <v>103771.06</v>
      </c>
      <c r="F28" s="279"/>
      <c r="G28" s="279">
        <v>3901.06</v>
      </c>
      <c r="H28" s="279"/>
      <c r="I28" s="279">
        <v>99870</v>
      </c>
      <c r="J28" s="279"/>
      <c r="K28" s="274"/>
      <c r="L28" s="150">
        <f t="shared" si="0"/>
        <v>79.15412662090007</v>
      </c>
    </row>
    <row r="29" spans="1:12" ht="15.75">
      <c r="A29" s="243"/>
      <c r="B29" s="239">
        <v>75023</v>
      </c>
      <c r="C29" s="240" t="s">
        <v>134</v>
      </c>
      <c r="D29" s="266">
        <v>3246054.97</v>
      </c>
      <c r="E29" s="280">
        <v>3069525.34</v>
      </c>
      <c r="F29" s="280">
        <v>2591820.57</v>
      </c>
      <c r="G29" s="286">
        <v>476989.61</v>
      </c>
      <c r="H29" s="286"/>
      <c r="I29" s="286">
        <v>715.16</v>
      </c>
      <c r="J29" s="286"/>
      <c r="K29" s="286"/>
      <c r="L29" s="152">
        <f t="shared" si="0"/>
        <v>94.56171778877793</v>
      </c>
    </row>
    <row r="30" spans="1:12" ht="30">
      <c r="A30" s="243"/>
      <c r="B30" s="239">
        <v>75075</v>
      </c>
      <c r="C30" s="106" t="s">
        <v>135</v>
      </c>
      <c r="D30" s="287">
        <v>181000</v>
      </c>
      <c r="E30" s="280">
        <v>173197.41</v>
      </c>
      <c r="F30" s="280">
        <v>57523.38</v>
      </c>
      <c r="G30" s="280">
        <v>115674.03</v>
      </c>
      <c r="H30" s="280"/>
      <c r="I30" s="280"/>
      <c r="J30" s="280"/>
      <c r="K30" s="270"/>
      <c r="L30" s="152">
        <f t="shared" si="0"/>
        <v>95.68917679558011</v>
      </c>
    </row>
    <row r="31" spans="1:12" ht="15.75">
      <c r="A31" s="243"/>
      <c r="B31" s="238">
        <v>75095</v>
      </c>
      <c r="C31" s="247" t="s">
        <v>3</v>
      </c>
      <c r="D31" s="262">
        <v>142000</v>
      </c>
      <c r="E31" s="284">
        <v>131275.68</v>
      </c>
      <c r="F31" s="270"/>
      <c r="G31" s="284">
        <v>85213.18</v>
      </c>
      <c r="H31" s="270"/>
      <c r="I31" s="270">
        <v>46062.5</v>
      </c>
      <c r="J31" s="284"/>
      <c r="K31" s="285"/>
      <c r="L31" s="151">
        <f t="shared" si="0"/>
        <v>92.44766197183098</v>
      </c>
    </row>
    <row r="32" spans="1:12" ht="29.25">
      <c r="A32" s="335">
        <v>754</v>
      </c>
      <c r="B32" s="235"/>
      <c r="C32" s="218" t="s">
        <v>83</v>
      </c>
      <c r="D32" s="259">
        <v>433508.84</v>
      </c>
      <c r="E32" s="265">
        <v>381413.2</v>
      </c>
      <c r="F32" s="620">
        <v>60751.4</v>
      </c>
      <c r="G32" s="265">
        <v>234859.75</v>
      </c>
      <c r="H32" s="620">
        <v>38390.95</v>
      </c>
      <c r="I32" s="620">
        <v>47411.1</v>
      </c>
      <c r="J32" s="265"/>
      <c r="K32" s="365"/>
      <c r="L32" s="322">
        <f t="shared" si="0"/>
        <v>87.98279638311412</v>
      </c>
    </row>
    <row r="33" spans="1:12" ht="15.75">
      <c r="A33" s="241"/>
      <c r="B33" s="246">
        <v>75404</v>
      </c>
      <c r="C33" s="242" t="s">
        <v>136</v>
      </c>
      <c r="D33" s="278">
        <v>39218.84</v>
      </c>
      <c r="E33" s="279">
        <v>38390.95</v>
      </c>
      <c r="F33" s="279"/>
      <c r="G33" s="279"/>
      <c r="H33" s="279">
        <v>38390.95</v>
      </c>
      <c r="I33" s="279"/>
      <c r="J33" s="279"/>
      <c r="K33" s="274"/>
      <c r="L33" s="150">
        <f t="shared" si="0"/>
        <v>97.88905026257788</v>
      </c>
    </row>
    <row r="34" spans="1:12" ht="15.75">
      <c r="A34" s="244"/>
      <c r="B34" s="239">
        <v>75412</v>
      </c>
      <c r="C34" s="242" t="s">
        <v>137</v>
      </c>
      <c r="D34" s="288">
        <v>393290</v>
      </c>
      <c r="E34" s="279">
        <v>342724.13</v>
      </c>
      <c r="F34" s="279">
        <v>60751.4</v>
      </c>
      <c r="G34" s="279">
        <v>234561.63</v>
      </c>
      <c r="H34" s="279"/>
      <c r="I34" s="279">
        <v>47411.1</v>
      </c>
      <c r="J34" s="279"/>
      <c r="K34" s="279"/>
      <c r="L34" s="152">
        <f t="shared" si="0"/>
        <v>87.14285387373185</v>
      </c>
    </row>
    <row r="35" spans="1:12" ht="15.75">
      <c r="A35" s="243"/>
      <c r="B35" s="238">
        <v>75495</v>
      </c>
      <c r="C35" s="140" t="s">
        <v>3</v>
      </c>
      <c r="D35" s="282">
        <v>1000</v>
      </c>
      <c r="E35" s="290">
        <v>298.12</v>
      </c>
      <c r="F35" s="290"/>
      <c r="G35" s="290">
        <v>298.12</v>
      </c>
      <c r="H35" s="286"/>
      <c r="I35" s="286"/>
      <c r="J35" s="286"/>
      <c r="K35" s="291"/>
      <c r="L35" s="151">
        <f t="shared" si="0"/>
        <v>29.812</v>
      </c>
    </row>
    <row r="36" spans="1:12" ht="15.75">
      <c r="A36" s="335">
        <v>757</v>
      </c>
      <c r="B36" s="235"/>
      <c r="C36" s="235" t="s">
        <v>138</v>
      </c>
      <c r="D36" s="259">
        <v>250000</v>
      </c>
      <c r="E36" s="265">
        <v>165606.56</v>
      </c>
      <c r="F36" s="265"/>
      <c r="G36" s="265"/>
      <c r="H36" s="265"/>
      <c r="I36" s="265"/>
      <c r="J36" s="265"/>
      <c r="K36" s="265">
        <v>165606.56</v>
      </c>
      <c r="L36" s="322">
        <f aca="true" t="shared" si="1" ref="L36:L72">(E36/D36)*100</f>
        <v>66.24262399999999</v>
      </c>
    </row>
    <row r="37" spans="1:12" ht="60">
      <c r="A37" s="241"/>
      <c r="B37" s="246">
        <v>75702</v>
      </c>
      <c r="C37" s="108" t="s">
        <v>192</v>
      </c>
      <c r="D37" s="292">
        <v>250000</v>
      </c>
      <c r="E37" s="267">
        <v>165606.56</v>
      </c>
      <c r="F37" s="293"/>
      <c r="G37" s="293"/>
      <c r="H37" s="293"/>
      <c r="I37" s="293"/>
      <c r="J37" s="293"/>
      <c r="K37" s="267">
        <v>165606.56</v>
      </c>
      <c r="L37" s="152">
        <f t="shared" si="1"/>
        <v>66.24262399999999</v>
      </c>
    </row>
    <row r="38" spans="1:12" ht="15.75">
      <c r="A38" s="335">
        <v>758</v>
      </c>
      <c r="B38" s="235"/>
      <c r="C38" s="235" t="s">
        <v>70</v>
      </c>
      <c r="D38" s="259">
        <v>65000</v>
      </c>
      <c r="E38" s="265"/>
      <c r="F38" s="265"/>
      <c r="G38" s="265"/>
      <c r="H38" s="265"/>
      <c r="I38" s="265"/>
      <c r="J38" s="265"/>
      <c r="K38" s="269"/>
      <c r="L38" s="322">
        <f t="shared" si="1"/>
        <v>0</v>
      </c>
    </row>
    <row r="39" spans="1:12" ht="15.75">
      <c r="A39" s="336"/>
      <c r="B39" s="239">
        <v>75818</v>
      </c>
      <c r="C39" s="240" t="s">
        <v>139</v>
      </c>
      <c r="D39" s="266">
        <v>65000</v>
      </c>
      <c r="E39" s="266"/>
      <c r="F39" s="266"/>
      <c r="G39" s="266"/>
      <c r="H39" s="266"/>
      <c r="I39" s="266"/>
      <c r="J39" s="266"/>
      <c r="K39" s="269"/>
      <c r="L39" s="152">
        <f t="shared" si="1"/>
        <v>0</v>
      </c>
    </row>
    <row r="40" spans="1:12" ht="15.75">
      <c r="A40" s="335">
        <v>801</v>
      </c>
      <c r="B40" s="235"/>
      <c r="C40" s="235" t="s">
        <v>52</v>
      </c>
      <c r="D40" s="264">
        <v>10263121</v>
      </c>
      <c r="E40" s="268">
        <v>10073843.14</v>
      </c>
      <c r="F40" s="268">
        <v>7675520.85</v>
      </c>
      <c r="G40" s="268">
        <v>1817601.22</v>
      </c>
      <c r="H40" s="264">
        <v>198979.92</v>
      </c>
      <c r="I40" s="268">
        <v>370113.87</v>
      </c>
      <c r="J40" s="500">
        <v>11627.28</v>
      </c>
      <c r="K40" s="264"/>
      <c r="L40" s="322">
        <f t="shared" si="1"/>
        <v>98.15574755476429</v>
      </c>
    </row>
    <row r="41" spans="1:12" ht="15.75">
      <c r="A41" s="823"/>
      <c r="B41" s="248">
        <v>80101</v>
      </c>
      <c r="C41" s="242" t="s">
        <v>72</v>
      </c>
      <c r="D41" s="288">
        <v>5490444</v>
      </c>
      <c r="E41" s="288">
        <v>5486637.13</v>
      </c>
      <c r="F41" s="288">
        <v>4587845.11</v>
      </c>
      <c r="G41" s="288">
        <v>640007.74</v>
      </c>
      <c r="H41" s="288"/>
      <c r="I41" s="288">
        <v>222090.75</v>
      </c>
      <c r="J41" s="266"/>
      <c r="K41" s="288"/>
      <c r="L41" s="150">
        <f t="shared" si="1"/>
        <v>99.93066371317147</v>
      </c>
    </row>
    <row r="42" spans="1:12" ht="30">
      <c r="A42" s="824"/>
      <c r="B42" s="239">
        <v>80103</v>
      </c>
      <c r="C42" s="106" t="s">
        <v>140</v>
      </c>
      <c r="D42" s="266">
        <v>599426</v>
      </c>
      <c r="E42" s="266">
        <v>596169.47</v>
      </c>
      <c r="F42" s="266">
        <v>480105.99</v>
      </c>
      <c r="G42" s="266">
        <v>83119.73</v>
      </c>
      <c r="H42" s="266"/>
      <c r="I42" s="266">
        <v>32943.75</v>
      </c>
      <c r="J42" s="266"/>
      <c r="K42" s="269"/>
      <c r="L42" s="152">
        <f t="shared" si="1"/>
        <v>99.45672526717225</v>
      </c>
    </row>
    <row r="43" spans="1:12" ht="15.75">
      <c r="A43" s="824"/>
      <c r="B43" s="239">
        <v>80104</v>
      </c>
      <c r="C43" s="240" t="s">
        <v>86</v>
      </c>
      <c r="D43" s="266">
        <v>739437</v>
      </c>
      <c r="E43" s="266">
        <v>702534.41</v>
      </c>
      <c r="F43" s="266">
        <v>281834.61</v>
      </c>
      <c r="G43" s="266">
        <v>206885.78</v>
      </c>
      <c r="H43" s="266">
        <v>198979.92</v>
      </c>
      <c r="I43" s="266">
        <v>14834.1</v>
      </c>
      <c r="J43" s="266"/>
      <c r="K43" s="269"/>
      <c r="L43" s="152">
        <f t="shared" si="1"/>
        <v>95.0093665856591</v>
      </c>
    </row>
    <row r="44" spans="1:12" ht="15.75">
      <c r="A44" s="824"/>
      <c r="B44" s="239">
        <v>80110</v>
      </c>
      <c r="C44" s="240" t="s">
        <v>141</v>
      </c>
      <c r="D44" s="287">
        <v>2343362</v>
      </c>
      <c r="E44" s="287">
        <v>2332325.09</v>
      </c>
      <c r="F44" s="287">
        <v>1921521.84</v>
      </c>
      <c r="G44" s="287">
        <v>310557.98</v>
      </c>
      <c r="H44" s="287"/>
      <c r="I44" s="287">
        <v>100245.27</v>
      </c>
      <c r="J44" s="287"/>
      <c r="K44" s="281"/>
      <c r="L44" s="152">
        <f t="shared" si="1"/>
        <v>99.5290138698161</v>
      </c>
    </row>
    <row r="45" spans="1:12" ht="15.75">
      <c r="A45" s="824"/>
      <c r="B45" s="239">
        <v>80113</v>
      </c>
      <c r="C45" s="240" t="s">
        <v>142</v>
      </c>
      <c r="D45" s="266">
        <v>408373</v>
      </c>
      <c r="E45" s="280">
        <v>399607.94</v>
      </c>
      <c r="F45" s="280">
        <v>49803.67</v>
      </c>
      <c r="G45" s="280">
        <v>349804.27</v>
      </c>
      <c r="H45" s="280"/>
      <c r="I45" s="280"/>
      <c r="J45" s="280"/>
      <c r="K45" s="281"/>
      <c r="L45" s="152">
        <f t="shared" si="1"/>
        <v>97.85366319516716</v>
      </c>
    </row>
    <row r="46" spans="1:12" ht="30">
      <c r="A46" s="824"/>
      <c r="B46" s="239">
        <v>80114</v>
      </c>
      <c r="C46" s="106" t="s">
        <v>343</v>
      </c>
      <c r="D46" s="266">
        <v>275907</v>
      </c>
      <c r="E46" s="270">
        <v>270956.03</v>
      </c>
      <c r="F46" s="270">
        <v>225449.54</v>
      </c>
      <c r="G46" s="280">
        <v>45506.49</v>
      </c>
      <c r="H46" s="280"/>
      <c r="I46" s="280"/>
      <c r="J46" s="280"/>
      <c r="K46" s="281"/>
      <c r="L46" s="152">
        <f t="shared" si="1"/>
        <v>98.20556564349583</v>
      </c>
    </row>
    <row r="47" spans="1:12" ht="30">
      <c r="A47" s="824"/>
      <c r="B47" s="237">
        <v>80146</v>
      </c>
      <c r="C47" s="111" t="s">
        <v>144</v>
      </c>
      <c r="D47" s="288">
        <v>42119</v>
      </c>
      <c r="E47" s="279">
        <v>38395.44</v>
      </c>
      <c r="F47" s="279"/>
      <c r="G47" s="279">
        <v>38395.44</v>
      </c>
      <c r="H47" s="279"/>
      <c r="I47" s="279"/>
      <c r="J47" s="279"/>
      <c r="K47" s="274"/>
      <c r="L47" s="150">
        <f t="shared" si="1"/>
        <v>91.1594292362117</v>
      </c>
    </row>
    <row r="48" spans="1:12" ht="126">
      <c r="A48" s="824"/>
      <c r="B48" s="239">
        <v>80149</v>
      </c>
      <c r="C48" s="54" t="s">
        <v>309</v>
      </c>
      <c r="D48" s="287">
        <v>59464</v>
      </c>
      <c r="E48" s="280">
        <v>33985.24</v>
      </c>
      <c r="F48" s="280">
        <v>27983.24</v>
      </c>
      <c r="G48" s="280">
        <v>6002</v>
      </c>
      <c r="H48" s="280"/>
      <c r="I48" s="280"/>
      <c r="J48" s="280"/>
      <c r="K48" s="281"/>
      <c r="L48" s="152">
        <f t="shared" si="1"/>
        <v>57.15263016278757</v>
      </c>
    </row>
    <row r="49" spans="1:12" ht="157.5">
      <c r="A49" s="824"/>
      <c r="B49" s="246">
        <v>80150</v>
      </c>
      <c r="C49" s="103" t="s">
        <v>310</v>
      </c>
      <c r="D49" s="498">
        <v>247054</v>
      </c>
      <c r="E49" s="286">
        <v>156755.11</v>
      </c>
      <c r="F49" s="286">
        <v>100976.85</v>
      </c>
      <c r="G49" s="286">
        <v>55778.26</v>
      </c>
      <c r="H49" s="286"/>
      <c r="I49" s="286"/>
      <c r="J49" s="286"/>
      <c r="K49" s="291"/>
      <c r="L49" s="155">
        <f t="shared" si="1"/>
        <v>63.44973568531576</v>
      </c>
    </row>
    <row r="50" spans="1:12" ht="15.75">
      <c r="A50" s="825"/>
      <c r="B50" s="238">
        <v>80195</v>
      </c>
      <c r="C50" s="247" t="s">
        <v>3</v>
      </c>
      <c r="D50" s="262">
        <v>57535</v>
      </c>
      <c r="E50" s="262">
        <v>56477.28</v>
      </c>
      <c r="F50" s="262"/>
      <c r="G50" s="262">
        <v>44850</v>
      </c>
      <c r="H50" s="262"/>
      <c r="I50" s="262"/>
      <c r="J50" s="262">
        <v>11627.28</v>
      </c>
      <c r="K50" s="285"/>
      <c r="L50" s="151">
        <f t="shared" si="1"/>
        <v>98.16160597896932</v>
      </c>
    </row>
    <row r="51" spans="1:12" ht="15.75">
      <c r="A51" s="335">
        <v>851</v>
      </c>
      <c r="B51" s="235"/>
      <c r="C51" s="235" t="s">
        <v>145</v>
      </c>
      <c r="D51" s="259">
        <v>86000</v>
      </c>
      <c r="E51" s="268">
        <v>76756.79</v>
      </c>
      <c r="F51" s="268">
        <v>12346</v>
      </c>
      <c r="G51" s="268">
        <v>55568.39</v>
      </c>
      <c r="H51" s="265"/>
      <c r="I51" s="268">
        <v>8842.4</v>
      </c>
      <c r="J51" s="265"/>
      <c r="K51" s="269"/>
      <c r="L51" s="322">
        <f t="shared" si="1"/>
        <v>89.25208139534882</v>
      </c>
    </row>
    <row r="52" spans="1:12" ht="15.75">
      <c r="A52" s="244"/>
      <c r="B52" s="237">
        <v>85153</v>
      </c>
      <c r="C52" s="242" t="s">
        <v>146</v>
      </c>
      <c r="D52" s="272">
        <v>5000</v>
      </c>
      <c r="E52" s="273">
        <v>1050</v>
      </c>
      <c r="F52" s="273">
        <v>1050</v>
      </c>
      <c r="G52" s="273">
        <v>0</v>
      </c>
      <c r="H52" s="273"/>
      <c r="I52" s="273"/>
      <c r="J52" s="273"/>
      <c r="K52" s="274"/>
      <c r="L52" s="150">
        <f t="shared" si="1"/>
        <v>21</v>
      </c>
    </row>
    <row r="53" spans="1:12" ht="15.75">
      <c r="A53" s="244"/>
      <c r="B53" s="238">
        <v>85154</v>
      </c>
      <c r="C53" s="247" t="s">
        <v>147</v>
      </c>
      <c r="D53" s="261">
        <v>81000</v>
      </c>
      <c r="E53" s="284">
        <v>75706.79</v>
      </c>
      <c r="F53" s="284">
        <v>11296</v>
      </c>
      <c r="G53" s="284">
        <v>55568.39</v>
      </c>
      <c r="H53" s="284"/>
      <c r="I53" s="284">
        <v>8842.4</v>
      </c>
      <c r="J53" s="284"/>
      <c r="K53" s="285"/>
      <c r="L53" s="151">
        <f t="shared" si="1"/>
        <v>93.46517283950617</v>
      </c>
    </row>
    <row r="54" spans="1:12" ht="15.75">
      <c r="A54" s="335">
        <v>852</v>
      </c>
      <c r="B54" s="234"/>
      <c r="C54" s="235" t="s">
        <v>73</v>
      </c>
      <c r="D54" s="264">
        <v>1428882</v>
      </c>
      <c r="E54" s="268">
        <v>1325350.99</v>
      </c>
      <c r="F54" s="268">
        <v>645975.53</v>
      </c>
      <c r="G54" s="268">
        <v>228928.34</v>
      </c>
      <c r="H54" s="268"/>
      <c r="I54" s="268">
        <v>450447.12</v>
      </c>
      <c r="J54" s="499"/>
      <c r="K54" s="269"/>
      <c r="L54" s="322">
        <f t="shared" si="1"/>
        <v>92.75440449246334</v>
      </c>
    </row>
    <row r="55" spans="1:12" ht="15.75">
      <c r="A55" s="244"/>
      <c r="B55" s="239">
        <v>85202</v>
      </c>
      <c r="C55" s="242" t="s">
        <v>74</v>
      </c>
      <c r="D55" s="272">
        <v>124100</v>
      </c>
      <c r="E55" s="273">
        <v>115863.2</v>
      </c>
      <c r="F55" s="273"/>
      <c r="G55" s="273">
        <v>115863.2</v>
      </c>
      <c r="H55" s="273"/>
      <c r="I55" s="273"/>
      <c r="J55" s="273"/>
      <c r="K55" s="274"/>
      <c r="L55" s="150">
        <f t="shared" si="1"/>
        <v>93.3627719580983</v>
      </c>
    </row>
    <row r="56" spans="1:12" ht="15.75">
      <c r="A56" s="244"/>
      <c r="B56" s="248">
        <v>85204</v>
      </c>
      <c r="C56" s="242" t="s">
        <v>222</v>
      </c>
      <c r="D56" s="294">
        <v>21900</v>
      </c>
      <c r="E56" s="273">
        <v>20896.78</v>
      </c>
      <c r="F56" s="273"/>
      <c r="G56" s="273">
        <v>20896.78</v>
      </c>
      <c r="H56" s="273"/>
      <c r="I56" s="273"/>
      <c r="J56" s="273"/>
      <c r="K56" s="274"/>
      <c r="L56" s="150">
        <f t="shared" si="1"/>
        <v>95.41908675799087</v>
      </c>
    </row>
    <row r="57" spans="1:12" ht="45">
      <c r="A57" s="244"/>
      <c r="B57" s="239">
        <v>85205</v>
      </c>
      <c r="C57" s="111" t="s">
        <v>214</v>
      </c>
      <c r="D57" s="294">
        <v>1600</v>
      </c>
      <c r="E57" s="273">
        <v>494.8</v>
      </c>
      <c r="F57" s="273"/>
      <c r="G57" s="273">
        <v>494.8</v>
      </c>
      <c r="H57" s="273"/>
      <c r="I57" s="273"/>
      <c r="J57" s="273"/>
      <c r="K57" s="274"/>
      <c r="L57" s="150">
        <f t="shared" si="1"/>
        <v>30.925000000000004</v>
      </c>
    </row>
    <row r="58" spans="1:12" ht="15.75">
      <c r="A58" s="244"/>
      <c r="B58" s="239">
        <v>85206</v>
      </c>
      <c r="C58" s="111" t="s">
        <v>223</v>
      </c>
      <c r="D58" s="294">
        <v>58631</v>
      </c>
      <c r="E58" s="273">
        <v>33442.37</v>
      </c>
      <c r="F58" s="273">
        <v>28525.25</v>
      </c>
      <c r="G58" s="273">
        <v>4625.25</v>
      </c>
      <c r="H58" s="273"/>
      <c r="I58" s="273">
        <v>291.87</v>
      </c>
      <c r="J58" s="273"/>
      <c r="K58" s="274"/>
      <c r="L58" s="150">
        <f t="shared" si="1"/>
        <v>57.03871671982399</v>
      </c>
    </row>
    <row r="59" spans="1:12" ht="75">
      <c r="A59" s="244"/>
      <c r="B59" s="239">
        <v>85212</v>
      </c>
      <c r="C59" s="106" t="s">
        <v>122</v>
      </c>
      <c r="D59" s="294">
        <v>18700</v>
      </c>
      <c r="E59" s="294">
        <v>15499.56</v>
      </c>
      <c r="F59" s="273">
        <v>10965.53</v>
      </c>
      <c r="G59" s="273">
        <v>4534.03</v>
      </c>
      <c r="H59" s="426"/>
      <c r="I59" s="426"/>
      <c r="J59" s="426"/>
      <c r="K59" s="501"/>
      <c r="L59" s="150">
        <f t="shared" si="1"/>
        <v>82.88534759358288</v>
      </c>
    </row>
    <row r="60" spans="1:12" ht="135">
      <c r="A60" s="244"/>
      <c r="B60" s="249">
        <v>85213</v>
      </c>
      <c r="C60" s="108" t="s">
        <v>194</v>
      </c>
      <c r="D60" s="294">
        <v>22254</v>
      </c>
      <c r="E60" s="273">
        <v>21795.65</v>
      </c>
      <c r="F60" s="426"/>
      <c r="G60" s="273">
        <v>21795.65</v>
      </c>
      <c r="H60" s="273"/>
      <c r="I60" s="273"/>
      <c r="J60" s="426"/>
      <c r="K60" s="501"/>
      <c r="L60" s="152">
        <f t="shared" si="1"/>
        <v>97.94037027051317</v>
      </c>
    </row>
    <row r="61" spans="1:12" ht="45">
      <c r="A61" s="244"/>
      <c r="B61" s="249">
        <v>85214</v>
      </c>
      <c r="C61" s="106" t="s">
        <v>75</v>
      </c>
      <c r="D61" s="288">
        <v>111087</v>
      </c>
      <c r="E61" s="279">
        <v>90879.69</v>
      </c>
      <c r="F61" s="279"/>
      <c r="G61" s="279"/>
      <c r="H61" s="279"/>
      <c r="I61" s="279">
        <v>90879.69</v>
      </c>
      <c r="J61" s="279"/>
      <c r="K61" s="281"/>
      <c r="L61" s="152">
        <f t="shared" si="1"/>
        <v>81.80947365578331</v>
      </c>
    </row>
    <row r="62" spans="1:12" ht="15.75">
      <c r="A62" s="243"/>
      <c r="B62" s="239">
        <v>85215</v>
      </c>
      <c r="C62" s="240" t="s">
        <v>148</v>
      </c>
      <c r="D62" s="266">
        <v>20000</v>
      </c>
      <c r="E62" s="270">
        <v>19498.25</v>
      </c>
      <c r="F62" s="270"/>
      <c r="G62" s="270"/>
      <c r="H62" s="270"/>
      <c r="I62" s="270">
        <v>19498.25</v>
      </c>
      <c r="J62" s="270"/>
      <c r="K62" s="269"/>
      <c r="L62" s="152">
        <f t="shared" si="1"/>
        <v>97.49125</v>
      </c>
    </row>
    <row r="63" spans="1:12" ht="15.75">
      <c r="A63" s="243"/>
      <c r="B63" s="237">
        <v>85216</v>
      </c>
      <c r="C63" s="242" t="s">
        <v>191</v>
      </c>
      <c r="D63" s="278">
        <v>281515</v>
      </c>
      <c r="E63" s="279">
        <v>272522.32</v>
      </c>
      <c r="F63" s="279"/>
      <c r="G63" s="279"/>
      <c r="H63" s="279"/>
      <c r="I63" s="279">
        <v>272522.32</v>
      </c>
      <c r="J63" s="279"/>
      <c r="K63" s="274"/>
      <c r="L63" s="152">
        <f t="shared" si="1"/>
        <v>96.80561248956539</v>
      </c>
    </row>
    <row r="64" spans="1:12" ht="15.75">
      <c r="A64" s="244"/>
      <c r="B64" s="237">
        <v>85219</v>
      </c>
      <c r="C64" s="242" t="s">
        <v>76</v>
      </c>
      <c r="D64" s="278">
        <v>498765</v>
      </c>
      <c r="E64" s="279">
        <v>470954.77</v>
      </c>
      <c r="F64" s="279">
        <v>424699.63</v>
      </c>
      <c r="G64" s="279">
        <v>44998.46</v>
      </c>
      <c r="H64" s="279"/>
      <c r="I64" s="279">
        <v>1256.68</v>
      </c>
      <c r="J64" s="279"/>
      <c r="K64" s="281"/>
      <c r="L64" s="152">
        <f t="shared" si="1"/>
        <v>94.42418172887031</v>
      </c>
    </row>
    <row r="65" spans="1:12" ht="45">
      <c r="A65" s="243"/>
      <c r="B65" s="239">
        <v>85228</v>
      </c>
      <c r="C65" s="111" t="s">
        <v>149</v>
      </c>
      <c r="D65" s="278">
        <v>200300</v>
      </c>
      <c r="E65" s="279">
        <v>198558.18</v>
      </c>
      <c r="F65" s="279">
        <v>181785.12</v>
      </c>
      <c r="G65" s="279">
        <v>15720.17</v>
      </c>
      <c r="H65" s="279"/>
      <c r="I65" s="279">
        <v>1052.89</v>
      </c>
      <c r="J65" s="279"/>
      <c r="K65" s="281"/>
      <c r="L65" s="152">
        <f t="shared" si="1"/>
        <v>99.13039440838742</v>
      </c>
    </row>
    <row r="66" spans="1:12" ht="15.75">
      <c r="A66" s="244"/>
      <c r="B66" s="250">
        <v>85295</v>
      </c>
      <c r="C66" s="247" t="s">
        <v>3</v>
      </c>
      <c r="D66" s="261">
        <v>70030</v>
      </c>
      <c r="E66" s="284">
        <v>64945.42</v>
      </c>
      <c r="F66" s="284"/>
      <c r="G66" s="284"/>
      <c r="H66" s="284"/>
      <c r="I66" s="284">
        <v>64945.42</v>
      </c>
      <c r="J66" s="284"/>
      <c r="K66" s="285"/>
      <c r="L66" s="151">
        <f t="shared" si="1"/>
        <v>92.73942596030273</v>
      </c>
    </row>
    <row r="67" spans="1:12" ht="43.5">
      <c r="A67" s="335">
        <v>853</v>
      </c>
      <c r="B67" s="234"/>
      <c r="C67" s="218" t="s">
        <v>193</v>
      </c>
      <c r="D67" s="259">
        <v>16915</v>
      </c>
      <c r="E67" s="265">
        <v>13432.14</v>
      </c>
      <c r="F67" s="265"/>
      <c r="G67" s="268">
        <v>13432.14</v>
      </c>
      <c r="H67" s="265"/>
      <c r="I67" s="265"/>
      <c r="J67" s="265"/>
      <c r="K67" s="271"/>
      <c r="L67" s="322">
        <f t="shared" si="1"/>
        <v>79.40963641738102</v>
      </c>
    </row>
    <row r="68" spans="1:12" ht="15.75">
      <c r="A68" s="336"/>
      <c r="B68" s="239">
        <v>85395</v>
      </c>
      <c r="C68" s="240" t="s">
        <v>3</v>
      </c>
      <c r="D68" s="266">
        <v>16915</v>
      </c>
      <c r="E68" s="267">
        <v>13432.14</v>
      </c>
      <c r="F68" s="270"/>
      <c r="G68" s="267">
        <v>13432.14</v>
      </c>
      <c r="H68" s="270"/>
      <c r="I68" s="270"/>
      <c r="J68" s="270"/>
      <c r="K68" s="269"/>
      <c r="L68" s="152">
        <f t="shared" si="1"/>
        <v>79.40963641738102</v>
      </c>
    </row>
    <row r="69" spans="1:12" ht="29.25">
      <c r="A69" s="335">
        <v>854</v>
      </c>
      <c r="B69" s="459"/>
      <c r="C69" s="218" t="s">
        <v>121</v>
      </c>
      <c r="D69" s="264">
        <v>292144</v>
      </c>
      <c r="E69" s="265">
        <v>290972.42</v>
      </c>
      <c r="F69" s="620">
        <v>153756.71</v>
      </c>
      <c r="G69" s="265">
        <v>44704.51</v>
      </c>
      <c r="H69" s="265"/>
      <c r="I69" s="265">
        <v>92511.2</v>
      </c>
      <c r="J69" s="265"/>
      <c r="K69" s="269"/>
      <c r="L69" s="322">
        <f t="shared" si="1"/>
        <v>99.59897173996384</v>
      </c>
    </row>
    <row r="70" spans="1:12" ht="15.75">
      <c r="A70" s="545"/>
      <c r="B70" s="237">
        <v>85401</v>
      </c>
      <c r="C70" s="242" t="s">
        <v>150</v>
      </c>
      <c r="D70" s="288">
        <v>207734</v>
      </c>
      <c r="E70" s="279">
        <v>206678.42</v>
      </c>
      <c r="F70" s="279">
        <v>153756.71</v>
      </c>
      <c r="G70" s="279">
        <v>42506.51</v>
      </c>
      <c r="H70" s="279"/>
      <c r="I70" s="279">
        <v>10415.2</v>
      </c>
      <c r="J70" s="279"/>
      <c r="K70" s="274"/>
      <c r="L70" s="150">
        <f t="shared" si="1"/>
        <v>99.4918597822215</v>
      </c>
    </row>
    <row r="71" spans="1:12" ht="15.75">
      <c r="A71" s="243"/>
      <c r="B71" s="237">
        <v>85415</v>
      </c>
      <c r="C71" s="242" t="s">
        <v>77</v>
      </c>
      <c r="D71" s="460">
        <v>82096</v>
      </c>
      <c r="E71" s="460">
        <v>82096</v>
      </c>
      <c r="F71" s="460"/>
      <c r="G71" s="460"/>
      <c r="H71" s="460"/>
      <c r="I71" s="460">
        <v>82096</v>
      </c>
      <c r="J71" s="460"/>
      <c r="K71" s="300"/>
      <c r="L71" s="150">
        <f t="shared" si="1"/>
        <v>100</v>
      </c>
    </row>
    <row r="72" spans="1:12" ht="30">
      <c r="A72" s="243"/>
      <c r="B72" s="239">
        <v>85446</v>
      </c>
      <c r="C72" s="302" t="s">
        <v>151</v>
      </c>
      <c r="D72" s="278">
        <v>1220</v>
      </c>
      <c r="E72" s="278">
        <v>1104</v>
      </c>
      <c r="F72" s="278"/>
      <c r="G72" s="278">
        <v>1104</v>
      </c>
      <c r="H72" s="288"/>
      <c r="I72" s="288"/>
      <c r="J72" s="288"/>
      <c r="K72" s="274"/>
      <c r="L72" s="150">
        <f t="shared" si="1"/>
        <v>90.49180327868852</v>
      </c>
    </row>
    <row r="73" spans="1:12" ht="15.75">
      <c r="A73" s="243"/>
      <c r="B73" s="238">
        <v>85495</v>
      </c>
      <c r="C73" s="247" t="s">
        <v>3</v>
      </c>
      <c r="D73" s="261">
        <v>1094</v>
      </c>
      <c r="E73" s="261">
        <v>1094</v>
      </c>
      <c r="F73" s="261"/>
      <c r="G73" s="261">
        <v>1094</v>
      </c>
      <c r="H73" s="261"/>
      <c r="I73" s="261"/>
      <c r="J73" s="261"/>
      <c r="K73" s="277"/>
      <c r="L73" s="151">
        <f aca="true" t="shared" si="2" ref="L73:L89">(E73/D73)*100</f>
        <v>100</v>
      </c>
    </row>
    <row r="74" spans="1:12" ht="29.25">
      <c r="A74" s="335">
        <v>900</v>
      </c>
      <c r="B74" s="234"/>
      <c r="C74" s="218" t="s">
        <v>152</v>
      </c>
      <c r="D74" s="264">
        <v>2025102.58</v>
      </c>
      <c r="E74" s="265">
        <v>1813105.96</v>
      </c>
      <c r="F74" s="265">
        <v>145438.92</v>
      </c>
      <c r="G74" s="265">
        <v>1667667.04</v>
      </c>
      <c r="H74" s="265"/>
      <c r="I74" s="265"/>
      <c r="J74" s="265"/>
      <c r="K74" s="271"/>
      <c r="L74" s="322">
        <f t="shared" si="2"/>
        <v>89.53156140860776</v>
      </c>
    </row>
    <row r="75" spans="1:12" ht="30">
      <c r="A75" s="236"/>
      <c r="B75" s="237">
        <v>90001</v>
      </c>
      <c r="C75" s="111" t="s">
        <v>224</v>
      </c>
      <c r="D75" s="272">
        <v>323995</v>
      </c>
      <c r="E75" s="273">
        <v>260900.68</v>
      </c>
      <c r="F75" s="273">
        <v>78119.46</v>
      </c>
      <c r="G75" s="273">
        <v>182781.22</v>
      </c>
      <c r="H75" s="279"/>
      <c r="I75" s="279"/>
      <c r="J75" s="279"/>
      <c r="K75" s="274"/>
      <c r="L75" s="151">
        <f t="shared" si="2"/>
        <v>80.5261439219741</v>
      </c>
    </row>
    <row r="76" spans="1:12" ht="15.75">
      <c r="A76" s="236"/>
      <c r="B76" s="237">
        <v>90002</v>
      </c>
      <c r="C76" s="111" t="s">
        <v>215</v>
      </c>
      <c r="D76" s="272">
        <v>1064971.03</v>
      </c>
      <c r="E76" s="279">
        <v>969500.63</v>
      </c>
      <c r="F76" s="279">
        <v>67319.46</v>
      </c>
      <c r="G76" s="279">
        <v>902181.17</v>
      </c>
      <c r="H76" s="279"/>
      <c r="I76" s="279"/>
      <c r="J76" s="279"/>
      <c r="K76" s="274"/>
      <c r="L76" s="152">
        <f t="shared" si="2"/>
        <v>91.03539933851533</v>
      </c>
    </row>
    <row r="77" spans="1:12" ht="15.75">
      <c r="A77" s="243"/>
      <c r="B77" s="237">
        <v>90003</v>
      </c>
      <c r="C77" s="242" t="s">
        <v>153</v>
      </c>
      <c r="D77" s="272">
        <v>10000</v>
      </c>
      <c r="E77" s="288">
        <v>7795.41</v>
      </c>
      <c r="F77" s="288"/>
      <c r="G77" s="288">
        <v>7795.41</v>
      </c>
      <c r="H77" s="288"/>
      <c r="I77" s="288"/>
      <c r="J77" s="288"/>
      <c r="K77" s="274"/>
      <c r="L77" s="150">
        <f t="shared" si="2"/>
        <v>77.95410000000001</v>
      </c>
    </row>
    <row r="78" spans="1:12" ht="30">
      <c r="A78" s="243"/>
      <c r="B78" s="239">
        <v>90004</v>
      </c>
      <c r="C78" s="106" t="s">
        <v>154</v>
      </c>
      <c r="D78" s="278">
        <v>20000</v>
      </c>
      <c r="E78" s="288">
        <v>16190.71</v>
      </c>
      <c r="F78" s="288"/>
      <c r="G78" s="288">
        <v>16190.71</v>
      </c>
      <c r="H78" s="288"/>
      <c r="I78" s="288"/>
      <c r="J78" s="288"/>
      <c r="K78" s="281"/>
      <c r="L78" s="152">
        <f t="shared" si="2"/>
        <v>80.95354999999999</v>
      </c>
    </row>
    <row r="79" spans="1:12" ht="15.75">
      <c r="A79" s="243"/>
      <c r="B79" s="239">
        <v>90015</v>
      </c>
      <c r="C79" s="247" t="s">
        <v>240</v>
      </c>
      <c r="D79" s="287">
        <v>447136.55</v>
      </c>
      <c r="E79" s="280">
        <v>434842.23</v>
      </c>
      <c r="F79" s="280"/>
      <c r="G79" s="280">
        <v>434842.23</v>
      </c>
      <c r="H79" s="280"/>
      <c r="I79" s="280"/>
      <c r="J79" s="280"/>
      <c r="K79" s="281"/>
      <c r="L79" s="152">
        <f t="shared" si="2"/>
        <v>97.25043278166368</v>
      </c>
    </row>
    <row r="80" spans="1:12" ht="17.25" customHeight="1">
      <c r="A80" s="243"/>
      <c r="B80" s="238">
        <v>90095</v>
      </c>
      <c r="C80" s="247" t="s">
        <v>3</v>
      </c>
      <c r="D80" s="261">
        <v>159000</v>
      </c>
      <c r="E80" s="284">
        <v>123876.3</v>
      </c>
      <c r="F80" s="284"/>
      <c r="G80" s="284">
        <v>123876.3</v>
      </c>
      <c r="H80" s="284"/>
      <c r="I80" s="284"/>
      <c r="J80" s="270"/>
      <c r="K80" s="285"/>
      <c r="L80" s="151">
        <f t="shared" si="2"/>
        <v>77.90962264150943</v>
      </c>
    </row>
    <row r="81" spans="1:12" ht="28.5" customHeight="1">
      <c r="A81" s="335">
        <v>921</v>
      </c>
      <c r="B81" s="234"/>
      <c r="C81" s="218" t="s">
        <v>156</v>
      </c>
      <c r="D81" s="259">
        <v>384827.67</v>
      </c>
      <c r="E81" s="265">
        <v>364493.52</v>
      </c>
      <c r="F81" s="265">
        <v>148367.67</v>
      </c>
      <c r="G81" s="265">
        <v>33951.54</v>
      </c>
      <c r="H81" s="502">
        <v>165841.14</v>
      </c>
      <c r="I81" s="265"/>
      <c r="J81" s="620">
        <v>16333.17</v>
      </c>
      <c r="K81" s="269"/>
      <c r="L81" s="322">
        <f t="shared" si="2"/>
        <v>94.71603744086282</v>
      </c>
    </row>
    <row r="82" spans="1:12" ht="27" customHeight="1">
      <c r="A82" s="243"/>
      <c r="B82" s="237">
        <v>92105</v>
      </c>
      <c r="C82" s="111" t="s">
        <v>157</v>
      </c>
      <c r="D82" s="288">
        <v>44321.17</v>
      </c>
      <c r="E82" s="279">
        <v>21250.7</v>
      </c>
      <c r="F82" s="279"/>
      <c r="G82" s="279">
        <v>4917.53</v>
      </c>
      <c r="H82" s="270"/>
      <c r="I82" s="279"/>
      <c r="J82" s="279">
        <v>16333.17</v>
      </c>
      <c r="K82" s="274"/>
      <c r="L82" s="150">
        <f t="shared" si="2"/>
        <v>47.94706457433321</v>
      </c>
    </row>
    <row r="83" spans="1:12" ht="27" customHeight="1">
      <c r="A83" s="243"/>
      <c r="B83" s="239">
        <v>92108</v>
      </c>
      <c r="C83" s="106" t="s">
        <v>216</v>
      </c>
      <c r="D83" s="266">
        <v>35300</v>
      </c>
      <c r="E83" s="270">
        <v>35278</v>
      </c>
      <c r="F83" s="270">
        <v>20300</v>
      </c>
      <c r="G83" s="270">
        <v>14978</v>
      </c>
      <c r="H83" s="270"/>
      <c r="I83" s="270"/>
      <c r="J83" s="280"/>
      <c r="K83" s="281"/>
      <c r="L83" s="152">
        <f t="shared" si="2"/>
        <v>99.93767705382436</v>
      </c>
    </row>
    <row r="84" spans="1:12" ht="27" customHeight="1">
      <c r="A84" s="243"/>
      <c r="B84" s="238">
        <v>92109</v>
      </c>
      <c r="C84" s="140" t="s">
        <v>204</v>
      </c>
      <c r="D84" s="262">
        <v>7206.5</v>
      </c>
      <c r="E84" s="284">
        <v>7206.01</v>
      </c>
      <c r="F84" s="284"/>
      <c r="G84" s="284">
        <v>7206.01</v>
      </c>
      <c r="H84" s="284"/>
      <c r="I84" s="284"/>
      <c r="J84" s="284"/>
      <c r="K84" s="285"/>
      <c r="L84" s="151">
        <f t="shared" si="2"/>
        <v>99.99320058280719</v>
      </c>
    </row>
    <row r="85" spans="1:12" ht="18" customHeight="1">
      <c r="A85" s="243"/>
      <c r="B85" s="238">
        <v>92116</v>
      </c>
      <c r="C85" s="247" t="s">
        <v>158</v>
      </c>
      <c r="D85" s="262">
        <v>172000</v>
      </c>
      <c r="E85" s="284">
        <v>165841.14</v>
      </c>
      <c r="F85" s="284"/>
      <c r="G85" s="284"/>
      <c r="H85" s="284">
        <v>165841.14</v>
      </c>
      <c r="I85" s="284"/>
      <c r="J85" s="284"/>
      <c r="K85" s="285"/>
      <c r="L85" s="151">
        <f t="shared" si="2"/>
        <v>96.41926744186047</v>
      </c>
    </row>
    <row r="86" spans="1:12" ht="18" customHeight="1">
      <c r="A86" s="243"/>
      <c r="B86" s="238">
        <v>92195</v>
      </c>
      <c r="C86" s="247" t="s">
        <v>3</v>
      </c>
      <c r="D86" s="262">
        <v>136000</v>
      </c>
      <c r="E86" s="284">
        <v>134917.67</v>
      </c>
      <c r="F86" s="284">
        <v>128067.67</v>
      </c>
      <c r="G86" s="284">
        <v>6850</v>
      </c>
      <c r="H86" s="284"/>
      <c r="I86" s="284"/>
      <c r="J86" s="284"/>
      <c r="K86" s="285"/>
      <c r="L86" s="151">
        <f t="shared" si="2"/>
        <v>99.20416911764707</v>
      </c>
    </row>
    <row r="87" spans="1:12" ht="18" customHeight="1">
      <c r="A87" s="335">
        <v>926</v>
      </c>
      <c r="B87" s="239"/>
      <c r="C87" s="235" t="s">
        <v>205</v>
      </c>
      <c r="D87" s="259">
        <v>196740.32</v>
      </c>
      <c r="E87" s="265">
        <v>137074.47</v>
      </c>
      <c r="F87" s="265">
        <v>44709.52</v>
      </c>
      <c r="G87" s="265">
        <v>13864.95</v>
      </c>
      <c r="H87" s="491">
        <v>78500</v>
      </c>
      <c r="I87" s="265"/>
      <c r="J87" s="265"/>
      <c r="K87" s="271"/>
      <c r="L87" s="322">
        <f t="shared" si="2"/>
        <v>69.67279000054488</v>
      </c>
    </row>
    <row r="88" spans="1:12" ht="18" customHeight="1">
      <c r="A88" s="241"/>
      <c r="B88" s="238">
        <v>92601</v>
      </c>
      <c r="C88" s="247" t="s">
        <v>225</v>
      </c>
      <c r="D88" s="261">
        <v>33059.32</v>
      </c>
      <c r="E88" s="283">
        <v>20201.77</v>
      </c>
      <c r="F88" s="283">
        <v>12970</v>
      </c>
      <c r="G88" s="283">
        <v>7231.77</v>
      </c>
      <c r="H88" s="283"/>
      <c r="I88" s="283"/>
      <c r="J88" s="283"/>
      <c r="K88" s="277"/>
      <c r="L88" s="151">
        <f t="shared" si="2"/>
        <v>61.10763923758867</v>
      </c>
    </row>
    <row r="89" spans="1:12" ht="30.75" customHeight="1" thickBot="1">
      <c r="A89" s="244"/>
      <c r="B89" s="238">
        <v>92605</v>
      </c>
      <c r="C89" s="140" t="s">
        <v>159</v>
      </c>
      <c r="D89" s="261">
        <v>163681</v>
      </c>
      <c r="E89" s="283">
        <v>116872.7</v>
      </c>
      <c r="F89" s="283">
        <v>31739.52</v>
      </c>
      <c r="G89" s="283">
        <v>6633.18</v>
      </c>
      <c r="H89" s="283">
        <v>78500</v>
      </c>
      <c r="I89" s="283"/>
      <c r="J89" s="283"/>
      <c r="K89" s="277"/>
      <c r="L89" s="151">
        <f t="shared" si="2"/>
        <v>71.40272847795407</v>
      </c>
    </row>
    <row r="90" spans="1:12" ht="16.5" thickBot="1">
      <c r="A90" s="251"/>
      <c r="B90" s="252"/>
      <c r="C90" s="253" t="s">
        <v>78</v>
      </c>
      <c r="D90" s="295"/>
      <c r="E90" s="296"/>
      <c r="F90" s="296"/>
      <c r="G90" s="296"/>
      <c r="H90" s="296"/>
      <c r="I90" s="296"/>
      <c r="J90" s="296"/>
      <c r="K90" s="297"/>
      <c r="L90" s="139"/>
    </row>
    <row r="91" spans="1:12" ht="15.75">
      <c r="A91" s="337" t="s">
        <v>48</v>
      </c>
      <c r="B91" s="254"/>
      <c r="C91" s="255" t="s">
        <v>56</v>
      </c>
      <c r="D91" s="298">
        <v>325836.63</v>
      </c>
      <c r="E91" s="298">
        <v>325836.62</v>
      </c>
      <c r="F91" s="491">
        <v>3194.47</v>
      </c>
      <c r="G91" s="491">
        <v>322642.15</v>
      </c>
      <c r="H91" s="299"/>
      <c r="I91" s="299"/>
      <c r="J91" s="299"/>
      <c r="K91" s="300"/>
      <c r="L91" s="326">
        <f aca="true" t="shared" si="3" ref="L91:L109">(E91/D91)*100</f>
        <v>99.99999693097735</v>
      </c>
    </row>
    <row r="92" spans="1:12" ht="15.75">
      <c r="A92" s="338"/>
      <c r="B92" s="238" t="s">
        <v>49</v>
      </c>
      <c r="C92" s="247" t="s">
        <v>3</v>
      </c>
      <c r="D92" s="272">
        <v>325836.63</v>
      </c>
      <c r="E92" s="272">
        <v>325836.62</v>
      </c>
      <c r="F92" s="276">
        <v>3194.47</v>
      </c>
      <c r="G92" s="276">
        <v>322642.15</v>
      </c>
      <c r="H92" s="276"/>
      <c r="I92" s="276"/>
      <c r="J92" s="276"/>
      <c r="K92" s="277"/>
      <c r="L92" s="151">
        <f t="shared" si="3"/>
        <v>99.99999693097735</v>
      </c>
    </row>
    <row r="93" spans="1:12" ht="15.75">
      <c r="A93" s="335">
        <v>750</v>
      </c>
      <c r="B93" s="239"/>
      <c r="C93" s="235" t="s">
        <v>80</v>
      </c>
      <c r="D93" s="259">
        <v>67092</v>
      </c>
      <c r="E93" s="259">
        <v>67092</v>
      </c>
      <c r="F93" s="264">
        <v>67092</v>
      </c>
      <c r="G93" s="265"/>
      <c r="H93" s="265"/>
      <c r="I93" s="265"/>
      <c r="J93" s="265"/>
      <c r="K93" s="269"/>
      <c r="L93" s="322">
        <f t="shared" si="3"/>
        <v>100</v>
      </c>
    </row>
    <row r="94" spans="1:12" ht="15.75">
      <c r="A94" s="338"/>
      <c r="B94" s="239">
        <v>75011</v>
      </c>
      <c r="C94" s="240" t="s">
        <v>81</v>
      </c>
      <c r="D94" s="289">
        <v>67092</v>
      </c>
      <c r="E94" s="289">
        <v>67092</v>
      </c>
      <c r="F94" s="289">
        <v>67092</v>
      </c>
      <c r="G94" s="267"/>
      <c r="H94" s="267"/>
      <c r="I94" s="265"/>
      <c r="J94" s="265"/>
      <c r="K94" s="269"/>
      <c r="L94" s="152">
        <f t="shared" si="3"/>
        <v>100</v>
      </c>
    </row>
    <row r="95" spans="1:12" ht="72">
      <c r="A95" s="335">
        <v>751</v>
      </c>
      <c r="B95" s="239"/>
      <c r="C95" s="218" t="s">
        <v>82</v>
      </c>
      <c r="D95" s="264">
        <v>87166</v>
      </c>
      <c r="E95" s="259">
        <v>85441.94</v>
      </c>
      <c r="F95" s="621">
        <v>26259.32</v>
      </c>
      <c r="G95" s="621">
        <v>15162.62</v>
      </c>
      <c r="H95" s="264"/>
      <c r="I95" s="492">
        <v>44020</v>
      </c>
      <c r="J95" s="259"/>
      <c r="K95" s="269"/>
      <c r="L95" s="322">
        <f t="shared" si="3"/>
        <v>98.02209577128697</v>
      </c>
    </row>
    <row r="96" spans="1:12" ht="45">
      <c r="A96" s="493"/>
      <c r="B96" s="239">
        <v>75101</v>
      </c>
      <c r="C96" s="106" t="s">
        <v>5</v>
      </c>
      <c r="D96" s="287">
        <v>1662</v>
      </c>
      <c r="E96" s="287">
        <v>1662</v>
      </c>
      <c r="F96" s="287">
        <v>828.7</v>
      </c>
      <c r="G96" s="266">
        <v>833.3</v>
      </c>
      <c r="H96" s="287"/>
      <c r="I96" s="266"/>
      <c r="J96" s="287"/>
      <c r="K96" s="281"/>
      <c r="L96" s="152">
        <f>(E96/D96)*100</f>
        <v>100</v>
      </c>
    </row>
    <row r="97" spans="1:12" ht="15.75">
      <c r="A97" s="236"/>
      <c r="B97" s="237">
        <v>75107</v>
      </c>
      <c r="C97" s="106" t="s">
        <v>341</v>
      </c>
      <c r="D97" s="288">
        <v>40936</v>
      </c>
      <c r="E97" s="288">
        <v>40616</v>
      </c>
      <c r="F97" s="288">
        <v>11773.94</v>
      </c>
      <c r="G97" s="288">
        <v>6322.06</v>
      </c>
      <c r="H97" s="288"/>
      <c r="I97" s="288">
        <v>22520</v>
      </c>
      <c r="J97" s="288"/>
      <c r="K97" s="274"/>
      <c r="L97" s="150">
        <f>(E97/D97)*100</f>
        <v>99.21829196794997</v>
      </c>
    </row>
    <row r="98" spans="1:12" ht="30">
      <c r="A98" s="236"/>
      <c r="B98" s="246">
        <v>75108</v>
      </c>
      <c r="C98" s="108" t="s">
        <v>441</v>
      </c>
      <c r="D98" s="498">
        <v>22995</v>
      </c>
      <c r="E98" s="498">
        <v>22493</v>
      </c>
      <c r="F98" s="498">
        <v>7674.85</v>
      </c>
      <c r="G98" s="498">
        <v>4358.15</v>
      </c>
      <c r="H98" s="498"/>
      <c r="I98" s="498">
        <v>10460</v>
      </c>
      <c r="J98" s="498"/>
      <c r="K98" s="291"/>
      <c r="L98" s="155">
        <f>(E98/D98)*100</f>
        <v>97.81691672102632</v>
      </c>
    </row>
    <row r="99" spans="1:12" ht="30">
      <c r="A99" s="243"/>
      <c r="B99" s="239">
        <v>75110</v>
      </c>
      <c r="C99" s="106" t="s">
        <v>435</v>
      </c>
      <c r="D99" s="287">
        <v>21573</v>
      </c>
      <c r="E99" s="287">
        <v>20670.94</v>
      </c>
      <c r="F99" s="287">
        <v>5981.83</v>
      </c>
      <c r="G99" s="287">
        <v>3649.11</v>
      </c>
      <c r="H99" s="287"/>
      <c r="I99" s="287">
        <v>11040</v>
      </c>
      <c r="J99" s="287"/>
      <c r="K99" s="281"/>
      <c r="L99" s="152">
        <f t="shared" si="3"/>
        <v>95.81856950818151</v>
      </c>
    </row>
    <row r="100" spans="1:12" ht="15.75">
      <c r="A100" s="493">
        <v>801</v>
      </c>
      <c r="B100" s="234"/>
      <c r="C100" s="218" t="s">
        <v>52</v>
      </c>
      <c r="D100" s="621">
        <v>65783</v>
      </c>
      <c r="E100" s="621">
        <v>64367.85</v>
      </c>
      <c r="F100" s="494"/>
      <c r="G100" s="621">
        <v>64367.85</v>
      </c>
      <c r="H100" s="494"/>
      <c r="I100" s="494"/>
      <c r="J100" s="494"/>
      <c r="K100" s="365"/>
      <c r="L100" s="322">
        <f t="shared" si="3"/>
        <v>97.8487603180153</v>
      </c>
    </row>
    <row r="101" spans="1:12" ht="15.75">
      <c r="A101" s="336"/>
      <c r="B101" s="239">
        <v>80101</v>
      </c>
      <c r="C101" s="106" t="s">
        <v>72</v>
      </c>
      <c r="D101" s="266">
        <v>37518</v>
      </c>
      <c r="E101" s="266">
        <v>36693.53</v>
      </c>
      <c r="F101" s="266"/>
      <c r="G101" s="266">
        <v>36693.53</v>
      </c>
      <c r="H101" s="266"/>
      <c r="I101" s="266"/>
      <c r="J101" s="266"/>
      <c r="K101" s="269"/>
      <c r="L101" s="152">
        <f t="shared" si="3"/>
        <v>97.80246814862198</v>
      </c>
    </row>
    <row r="102" spans="1:12" ht="15.75">
      <c r="A102" s="335"/>
      <c r="B102" s="239">
        <v>80110</v>
      </c>
      <c r="C102" s="106" t="s">
        <v>141</v>
      </c>
      <c r="D102" s="266">
        <v>27950</v>
      </c>
      <c r="E102" s="266">
        <v>27363.02</v>
      </c>
      <c r="F102" s="266"/>
      <c r="G102" s="266">
        <v>27363.02</v>
      </c>
      <c r="H102" s="266"/>
      <c r="I102" s="266"/>
      <c r="J102" s="266"/>
      <c r="K102" s="269"/>
      <c r="L102" s="152">
        <f t="shared" si="3"/>
        <v>97.89989266547407</v>
      </c>
    </row>
    <row r="103" spans="1:12" ht="150">
      <c r="A103" s="336"/>
      <c r="B103" s="239">
        <v>80150</v>
      </c>
      <c r="C103" s="106" t="s">
        <v>342</v>
      </c>
      <c r="D103" s="266">
        <v>315</v>
      </c>
      <c r="E103" s="266">
        <v>311.3</v>
      </c>
      <c r="F103" s="266"/>
      <c r="G103" s="266">
        <v>311.3</v>
      </c>
      <c r="H103" s="266"/>
      <c r="I103" s="266"/>
      <c r="J103" s="266"/>
      <c r="K103" s="269"/>
      <c r="L103" s="152">
        <v>0</v>
      </c>
    </row>
    <row r="104" spans="1:12" ht="15.75">
      <c r="A104" s="335">
        <v>852</v>
      </c>
      <c r="B104" s="239"/>
      <c r="C104" s="235" t="s">
        <v>73</v>
      </c>
      <c r="D104" s="259">
        <v>2535095</v>
      </c>
      <c r="E104" s="265">
        <v>2534978.11</v>
      </c>
      <c r="F104" s="265">
        <v>146901.75</v>
      </c>
      <c r="G104" s="620">
        <v>12823.71</v>
      </c>
      <c r="H104" s="622"/>
      <c r="I104" s="620">
        <v>2375252.65</v>
      </c>
      <c r="J104" s="265"/>
      <c r="K104" s="269"/>
      <c r="L104" s="322">
        <f t="shared" si="3"/>
        <v>99.99538912742915</v>
      </c>
    </row>
    <row r="105" spans="1:12" ht="75">
      <c r="A105" s="241"/>
      <c r="B105" s="249">
        <v>85212</v>
      </c>
      <c r="C105" s="111" t="s">
        <v>122</v>
      </c>
      <c r="D105" s="278">
        <v>2518100</v>
      </c>
      <c r="E105" s="460">
        <v>2518069.69</v>
      </c>
      <c r="F105" s="460">
        <v>137238.33</v>
      </c>
      <c r="G105" s="279">
        <v>7778.71</v>
      </c>
      <c r="H105" s="495"/>
      <c r="I105" s="279">
        <v>2373052.65</v>
      </c>
      <c r="J105" s="495"/>
      <c r="K105" s="274"/>
      <c r="L105" s="150">
        <f t="shared" si="3"/>
        <v>99.9987963146817</v>
      </c>
    </row>
    <row r="106" spans="1:12" ht="135">
      <c r="A106" s="241"/>
      <c r="B106" s="239">
        <v>85213</v>
      </c>
      <c r="C106" s="106" t="s">
        <v>194</v>
      </c>
      <c r="D106" s="266">
        <v>4979</v>
      </c>
      <c r="E106" s="280">
        <v>4979</v>
      </c>
      <c r="F106" s="496"/>
      <c r="G106" s="280">
        <v>4979</v>
      </c>
      <c r="H106" s="496"/>
      <c r="I106" s="496"/>
      <c r="J106" s="496"/>
      <c r="K106" s="281"/>
      <c r="L106" s="152">
        <f t="shared" si="3"/>
        <v>100</v>
      </c>
    </row>
    <row r="107" spans="1:12" ht="45">
      <c r="A107" s="241"/>
      <c r="B107" s="237">
        <v>85228</v>
      </c>
      <c r="C107" s="111" t="s">
        <v>212</v>
      </c>
      <c r="D107" s="278">
        <v>8979</v>
      </c>
      <c r="E107" s="279">
        <v>8978.68</v>
      </c>
      <c r="F107" s="279">
        <v>8978.68</v>
      </c>
      <c r="G107" s="495"/>
      <c r="H107" s="495"/>
      <c r="I107" s="495"/>
      <c r="J107" s="495"/>
      <c r="K107" s="274"/>
      <c r="L107" s="152">
        <f t="shared" si="3"/>
        <v>99.99643612874485</v>
      </c>
    </row>
    <row r="108" spans="1:12" ht="18.75" customHeight="1" thickBot="1">
      <c r="A108" s="241"/>
      <c r="B108" s="246">
        <v>85295</v>
      </c>
      <c r="C108" s="108" t="s">
        <v>3</v>
      </c>
      <c r="D108" s="282">
        <v>3037</v>
      </c>
      <c r="E108" s="286">
        <v>2950.74</v>
      </c>
      <c r="F108" s="286">
        <v>684.74</v>
      </c>
      <c r="G108" s="286">
        <v>66</v>
      </c>
      <c r="H108" s="286"/>
      <c r="I108" s="286">
        <v>2200</v>
      </c>
      <c r="J108" s="497"/>
      <c r="K108" s="291"/>
      <c r="L108" s="152">
        <f t="shared" si="3"/>
        <v>97.15969706947645</v>
      </c>
    </row>
    <row r="109" spans="1:12" ht="16.5" thickBot="1">
      <c r="A109" s="256"/>
      <c r="B109" s="257"/>
      <c r="C109" s="258" t="s">
        <v>160</v>
      </c>
      <c r="D109" s="301">
        <v>26250096.15</v>
      </c>
      <c r="E109" s="301">
        <v>24688066.88</v>
      </c>
      <c r="F109" s="301">
        <v>11905483.8</v>
      </c>
      <c r="G109" s="301">
        <v>8556338.43</v>
      </c>
      <c r="H109" s="737">
        <v>497431.64</v>
      </c>
      <c r="I109" s="737">
        <v>3535246</v>
      </c>
      <c r="J109" s="295">
        <v>27960.45</v>
      </c>
      <c r="K109" s="735">
        <v>165606.56</v>
      </c>
      <c r="L109" s="503">
        <f t="shared" si="3"/>
        <v>94.04943410083472</v>
      </c>
    </row>
    <row r="110" spans="1:12" ht="15.75">
      <c r="A110" s="59"/>
      <c r="B110" s="59"/>
      <c r="C110" s="59"/>
      <c r="D110" s="233"/>
      <c r="E110" s="59"/>
      <c r="F110" s="59"/>
      <c r="G110" s="59"/>
      <c r="H110" s="59"/>
      <c r="I110" s="59"/>
      <c r="J110" s="59"/>
      <c r="K110" s="59"/>
      <c r="L110" s="59"/>
    </row>
    <row r="111" spans="2:12" ht="15">
      <c r="B111" s="206"/>
      <c r="C111" s="59"/>
      <c r="D111" s="59"/>
      <c r="E111" s="736"/>
      <c r="F111" s="59"/>
      <c r="G111" s="59"/>
      <c r="H111" s="59"/>
      <c r="I111" s="59"/>
      <c r="J111" s="59"/>
      <c r="K111" s="59"/>
      <c r="L111" s="59"/>
    </row>
    <row r="112" spans="2:12" ht="12.75">
      <c r="B112" s="206"/>
      <c r="C112" s="207"/>
      <c r="D112" s="59"/>
      <c r="E112" s="59"/>
      <c r="F112" s="59"/>
      <c r="G112" s="59"/>
      <c r="H112" s="59"/>
      <c r="I112" s="59"/>
      <c r="J112" s="59"/>
      <c r="K112" s="59"/>
      <c r="L112" s="59"/>
    </row>
    <row r="113" spans="2:12" ht="12.75">
      <c r="B113" s="206"/>
      <c r="C113" s="59"/>
      <c r="D113" s="148"/>
      <c r="E113" s="148"/>
      <c r="F113" s="59"/>
      <c r="G113" s="59"/>
      <c r="H113" s="59"/>
      <c r="I113" s="59"/>
      <c r="J113" s="59"/>
      <c r="K113" s="59"/>
      <c r="L113" s="59"/>
    </row>
    <row r="114" spans="2:12" ht="12.75">
      <c r="B114" s="206"/>
      <c r="C114" s="59"/>
      <c r="D114" s="148"/>
      <c r="E114" s="148"/>
      <c r="F114" s="59"/>
      <c r="G114" s="59"/>
      <c r="H114" s="59"/>
      <c r="I114" s="59"/>
      <c r="J114" s="59"/>
      <c r="K114" s="59"/>
      <c r="L114" s="59"/>
    </row>
    <row r="115" spans="2:12" ht="12.75">
      <c r="B115" s="206"/>
      <c r="C115" s="59"/>
      <c r="D115" s="148"/>
      <c r="E115" s="148"/>
      <c r="F115" s="59"/>
      <c r="G115" s="59"/>
      <c r="H115" s="1011" t="s">
        <v>469</v>
      </c>
      <c r="I115" s="801"/>
      <c r="J115" s="801"/>
      <c r="K115" s="59"/>
      <c r="L115" s="59"/>
    </row>
    <row r="116" spans="2:12" ht="40.5" customHeight="1">
      <c r="B116" s="206"/>
      <c r="C116" s="207"/>
      <c r="D116" s="148"/>
      <c r="E116" s="148"/>
      <c r="F116" s="59"/>
      <c r="G116" s="59"/>
      <c r="H116" s="801"/>
      <c r="I116" s="801"/>
      <c r="J116" s="801"/>
      <c r="K116" s="59"/>
      <c r="L116" s="59"/>
    </row>
    <row r="117" spans="2:12" ht="12" customHeight="1">
      <c r="B117" s="206"/>
      <c r="C117" s="59"/>
      <c r="D117" s="148"/>
      <c r="E117" s="148"/>
      <c r="F117" s="59"/>
      <c r="G117" s="59"/>
      <c r="H117" s="59"/>
      <c r="I117" s="59"/>
      <c r="J117" s="59"/>
      <c r="K117" s="59"/>
      <c r="L117" s="59"/>
    </row>
    <row r="118" spans="2:12" ht="12.75">
      <c r="B118" s="206"/>
      <c r="C118" s="59"/>
      <c r="D118" s="148"/>
      <c r="E118" s="148"/>
      <c r="F118" s="59"/>
      <c r="G118" s="59"/>
      <c r="H118" s="59"/>
      <c r="I118" s="59"/>
      <c r="J118" s="59"/>
      <c r="K118" s="59"/>
      <c r="L118" s="59"/>
    </row>
    <row r="119" spans="2:12" ht="12.75">
      <c r="B119" s="206"/>
      <c r="C119" s="59"/>
      <c r="D119" s="148"/>
      <c r="E119" s="148"/>
      <c r="F119" s="59"/>
      <c r="G119" s="59"/>
      <c r="H119" s="59"/>
      <c r="I119" s="59"/>
      <c r="J119" s="59"/>
      <c r="K119" s="59"/>
      <c r="L119" s="59"/>
    </row>
    <row r="120" spans="2:12" ht="12.75">
      <c r="B120" s="206"/>
      <c r="C120" s="207"/>
      <c r="D120" s="59"/>
      <c r="E120" s="59"/>
      <c r="F120" s="59"/>
      <c r="G120" s="59"/>
      <c r="H120" s="59"/>
      <c r="I120" s="59"/>
      <c r="J120" s="59"/>
      <c r="K120" s="59"/>
      <c r="L120" s="59"/>
    </row>
    <row r="121" spans="2:12" ht="12.75">
      <c r="B121" s="59"/>
      <c r="C121" s="59"/>
      <c r="D121" s="208"/>
      <c r="E121" s="208"/>
      <c r="F121" s="59"/>
      <c r="G121" s="59"/>
      <c r="H121" s="59"/>
      <c r="I121" s="59"/>
      <c r="J121" s="59"/>
      <c r="K121" s="59"/>
      <c r="L121" s="59"/>
    </row>
    <row r="122" spans="2:12" ht="12.75">
      <c r="B122" s="59"/>
      <c r="C122" s="59"/>
      <c r="D122" s="208"/>
      <c r="E122" s="208"/>
      <c r="F122" s="59"/>
      <c r="G122" s="59"/>
      <c r="H122" s="59"/>
      <c r="I122" s="59"/>
      <c r="J122" s="59"/>
      <c r="K122" s="59"/>
      <c r="L122" s="59"/>
    </row>
    <row r="123" spans="2:12" ht="12.75">
      <c r="B123" s="59"/>
      <c r="C123" s="59"/>
      <c r="D123" s="208"/>
      <c r="E123" s="208"/>
      <c r="F123" s="59"/>
      <c r="G123" s="59"/>
      <c r="H123" s="59"/>
      <c r="I123" s="59"/>
      <c r="J123" s="59"/>
      <c r="K123" s="59"/>
      <c r="L123" s="59"/>
    </row>
    <row r="124" spans="2:12" ht="12.75">
      <c r="B124" s="59"/>
      <c r="C124" s="59"/>
      <c r="D124" s="208"/>
      <c r="E124" s="208"/>
      <c r="F124" s="59"/>
      <c r="G124" s="59"/>
      <c r="H124" s="59"/>
      <c r="I124" s="59"/>
      <c r="J124" s="59"/>
      <c r="K124" s="59"/>
      <c r="L124" s="59"/>
    </row>
    <row r="125" spans="2:12" ht="12.75"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</row>
    <row r="126" spans="2:12" ht="12.75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</row>
    <row r="127" spans="2:12" ht="12.75">
      <c r="B127" s="59"/>
      <c r="C127" s="59"/>
      <c r="D127" s="59"/>
      <c r="E127" s="208"/>
      <c r="F127" s="59"/>
      <c r="G127" s="59"/>
      <c r="H127" s="59"/>
      <c r="I127" s="59"/>
      <c r="J127" s="59"/>
      <c r="K127" s="59"/>
      <c r="L127" s="59"/>
    </row>
  </sheetData>
  <sheetProtection/>
  <mergeCells count="12">
    <mergeCell ref="I2:K2"/>
    <mergeCell ref="H115:J116"/>
    <mergeCell ref="A4:L4"/>
    <mergeCell ref="A5:L5"/>
    <mergeCell ref="D7:D8"/>
    <mergeCell ref="E7:E8"/>
    <mergeCell ref="F7:K7"/>
    <mergeCell ref="A41:A50"/>
    <mergeCell ref="L7:L8"/>
    <mergeCell ref="A7:A8"/>
    <mergeCell ref="B7:B8"/>
    <mergeCell ref="C7:C8"/>
  </mergeCells>
  <printOptions/>
  <pageMargins left="0.25" right="0.25" top="0.75" bottom="0.75" header="0.3" footer="0.3"/>
  <pageSetup fitToHeight="0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J39"/>
  <sheetViews>
    <sheetView zoomScalePageLayoutView="0" workbookViewId="0" topLeftCell="A22">
      <selection activeCell="C32" sqref="C32"/>
    </sheetView>
  </sheetViews>
  <sheetFormatPr defaultColWidth="9.140625" defaultRowHeight="12.75"/>
  <cols>
    <col min="1" max="1" width="8.140625" style="2" customWidth="1"/>
    <col min="2" max="2" width="8.8515625" style="2" customWidth="1"/>
    <col min="3" max="3" width="34.28125" style="1" customWidth="1"/>
    <col min="4" max="4" width="14.28125" style="1" customWidth="1"/>
    <col min="5" max="5" width="14.8515625" style="1" customWidth="1"/>
    <col min="6" max="6" width="7.140625" style="1" customWidth="1"/>
    <col min="7" max="8" width="15.00390625" style="1" customWidth="1"/>
    <col min="9" max="9" width="6.7109375" style="1" customWidth="1"/>
    <col min="10" max="16384" width="9.140625" style="1" customWidth="1"/>
  </cols>
  <sheetData>
    <row r="1" spans="8:9" ht="12.75">
      <c r="H1" s="845" t="s">
        <v>34</v>
      </c>
      <c r="I1" s="845"/>
    </row>
    <row r="2" spans="8:9" ht="12.75">
      <c r="H2" s="413"/>
      <c r="I2" s="413"/>
    </row>
    <row r="3" spans="1:9" ht="45.75" customHeight="1">
      <c r="A3" s="846" t="s">
        <v>421</v>
      </c>
      <c r="B3" s="847"/>
      <c r="C3" s="847"/>
      <c r="D3" s="847"/>
      <c r="E3" s="847"/>
      <c r="F3" s="847"/>
      <c r="G3" s="847"/>
      <c r="H3" s="847"/>
      <c r="I3" s="847"/>
    </row>
    <row r="4" spans="1:9" ht="18" customHeight="1" thickBot="1">
      <c r="A4" s="25"/>
      <c r="B4" s="26"/>
      <c r="C4" s="26"/>
      <c r="D4" s="26"/>
      <c r="E4" s="26"/>
      <c r="F4" s="26"/>
      <c r="G4" s="26"/>
      <c r="H4" s="26"/>
      <c r="I4" s="26"/>
    </row>
    <row r="5" spans="1:9" s="2" customFormat="1" ht="12.75">
      <c r="A5" s="819" t="s">
        <v>36</v>
      </c>
      <c r="B5" s="804" t="s">
        <v>42</v>
      </c>
      <c r="C5" s="804" t="s">
        <v>46</v>
      </c>
      <c r="D5" s="804" t="s">
        <v>44</v>
      </c>
      <c r="E5" s="804"/>
      <c r="F5" s="804"/>
      <c r="G5" s="804" t="s">
        <v>43</v>
      </c>
      <c r="H5" s="804"/>
      <c r="I5" s="848"/>
    </row>
    <row r="6" spans="1:9" s="2" customFormat="1" ht="26.25" thickBot="1">
      <c r="A6" s="840"/>
      <c r="B6" s="841"/>
      <c r="C6" s="841"/>
      <c r="D6" s="770" t="s">
        <v>0</v>
      </c>
      <c r="E6" s="770" t="s">
        <v>1</v>
      </c>
      <c r="F6" s="770" t="s">
        <v>2</v>
      </c>
      <c r="G6" s="770" t="s">
        <v>0</v>
      </c>
      <c r="H6" s="770" t="s">
        <v>1</v>
      </c>
      <c r="I6" s="771" t="s">
        <v>2</v>
      </c>
    </row>
    <row r="7" spans="1:9" s="2" customFormat="1" ht="12.75">
      <c r="A7" s="576">
        <v>1</v>
      </c>
      <c r="B7" s="303">
        <v>2</v>
      </c>
      <c r="C7" s="303">
        <v>3</v>
      </c>
      <c r="D7" s="303">
        <v>4</v>
      </c>
      <c r="E7" s="303">
        <v>5</v>
      </c>
      <c r="F7" s="303">
        <v>6</v>
      </c>
      <c r="G7" s="303">
        <v>7</v>
      </c>
      <c r="H7" s="303">
        <v>8</v>
      </c>
      <c r="I7" s="577">
        <v>9</v>
      </c>
    </row>
    <row r="8" spans="1:9" s="2" customFormat="1" ht="12.75">
      <c r="A8" s="312" t="s">
        <v>48</v>
      </c>
      <c r="B8" s="461"/>
      <c r="C8" s="314" t="s">
        <v>50</v>
      </c>
      <c r="D8" s="315">
        <v>325836.63</v>
      </c>
      <c r="E8" s="315">
        <v>325836.62</v>
      </c>
      <c r="F8" s="311">
        <f aca="true" t="shared" si="0" ref="F8:F26">E8/D8*100</f>
        <v>99.99999693097735</v>
      </c>
      <c r="G8" s="315">
        <v>325836.63</v>
      </c>
      <c r="H8" s="315">
        <v>325836.62</v>
      </c>
      <c r="I8" s="316">
        <f>H8/G8*100</f>
        <v>99.99999693097735</v>
      </c>
    </row>
    <row r="9" spans="1:9" s="2" customFormat="1" ht="12.75">
      <c r="A9" s="319"/>
      <c r="B9" s="7" t="s">
        <v>49</v>
      </c>
      <c r="C9" s="9" t="s">
        <v>3</v>
      </c>
      <c r="D9" s="309">
        <v>325836.63</v>
      </c>
      <c r="E9" s="309">
        <v>325836.62</v>
      </c>
      <c r="F9" s="487">
        <f t="shared" si="0"/>
        <v>99.99999693097735</v>
      </c>
      <c r="G9" s="309">
        <v>325836.63</v>
      </c>
      <c r="H9" s="309">
        <v>325836.62</v>
      </c>
      <c r="I9" s="310">
        <f>H9/G9*100</f>
        <v>99.99999693097735</v>
      </c>
    </row>
    <row r="10" spans="1:9" ht="12.75">
      <c r="A10" s="317">
        <v>750</v>
      </c>
      <c r="B10" s="318"/>
      <c r="C10" s="314" t="s">
        <v>4</v>
      </c>
      <c r="D10" s="315">
        <v>67092</v>
      </c>
      <c r="E10" s="315">
        <v>67092</v>
      </c>
      <c r="F10" s="311">
        <f t="shared" si="0"/>
        <v>100</v>
      </c>
      <c r="G10" s="315">
        <v>67092</v>
      </c>
      <c r="H10" s="315">
        <v>67092</v>
      </c>
      <c r="I10" s="316">
        <f>H10/G10*100</f>
        <v>100</v>
      </c>
    </row>
    <row r="11" spans="1:9" ht="12.75">
      <c r="A11" s="317"/>
      <c r="B11" s="7">
        <v>75011</v>
      </c>
      <c r="C11" s="9" t="s">
        <v>81</v>
      </c>
      <c r="D11" s="309">
        <v>67092</v>
      </c>
      <c r="E11" s="309">
        <v>67092</v>
      </c>
      <c r="F11" s="487">
        <f t="shared" si="0"/>
        <v>100</v>
      </c>
      <c r="G11" s="309">
        <v>67092</v>
      </c>
      <c r="H11" s="309">
        <v>67092</v>
      </c>
      <c r="I11" s="310">
        <f aca="true" t="shared" si="1" ref="I11:I26">H11/G11*100</f>
        <v>100</v>
      </c>
    </row>
    <row r="12" spans="1:9" ht="51">
      <c r="A12" s="317">
        <v>751</v>
      </c>
      <c r="B12" s="318"/>
      <c r="C12" s="314" t="s">
        <v>45</v>
      </c>
      <c r="D12" s="315">
        <v>87166</v>
      </c>
      <c r="E12" s="315">
        <v>85441.94</v>
      </c>
      <c r="F12" s="311">
        <f t="shared" si="0"/>
        <v>98.02209577128697</v>
      </c>
      <c r="G12" s="315">
        <v>87166</v>
      </c>
      <c r="H12" s="315">
        <v>85441.94</v>
      </c>
      <c r="I12" s="316">
        <f t="shared" si="1"/>
        <v>98.02209577128697</v>
      </c>
    </row>
    <row r="13" spans="1:9" ht="25.5">
      <c r="A13" s="837"/>
      <c r="B13" s="10">
        <v>75101</v>
      </c>
      <c r="C13" s="11" t="s">
        <v>5</v>
      </c>
      <c r="D13" s="21">
        <v>1662</v>
      </c>
      <c r="E13" s="21">
        <v>1662</v>
      </c>
      <c r="F13" s="487">
        <f>E13/D13*100</f>
        <v>100</v>
      </c>
      <c r="G13" s="21">
        <v>1662</v>
      </c>
      <c r="H13" s="21">
        <v>1662</v>
      </c>
      <c r="I13" s="310">
        <f>H13/G13*100</f>
        <v>100</v>
      </c>
    </row>
    <row r="14" spans="1:9" ht="25.5">
      <c r="A14" s="838"/>
      <c r="B14" s="10">
        <v>75107</v>
      </c>
      <c r="C14" s="11" t="s">
        <v>304</v>
      </c>
      <c r="D14" s="21">
        <v>40936</v>
      </c>
      <c r="E14" s="309">
        <v>40616</v>
      </c>
      <c r="F14" s="487">
        <f>E14/D14*100</f>
        <v>99.21829196794997</v>
      </c>
      <c r="G14" s="21">
        <v>40936</v>
      </c>
      <c r="H14" s="21">
        <v>40616</v>
      </c>
      <c r="I14" s="310">
        <f>H14/G14*100</f>
        <v>99.21829196794997</v>
      </c>
    </row>
    <row r="15" spans="1:9" ht="12.75">
      <c r="A15" s="838"/>
      <c r="B15" s="10">
        <v>75108</v>
      </c>
      <c r="C15" s="11" t="s">
        <v>434</v>
      </c>
      <c r="D15" s="21">
        <v>22995</v>
      </c>
      <c r="E15" s="21">
        <v>22493</v>
      </c>
      <c r="F15" s="487">
        <f>E15/D15*100</f>
        <v>97.81691672102632</v>
      </c>
      <c r="G15" s="21">
        <v>22995</v>
      </c>
      <c r="H15" s="21">
        <v>22493</v>
      </c>
      <c r="I15" s="310">
        <f>H15/G15*100</f>
        <v>97.81691672102632</v>
      </c>
    </row>
    <row r="16" spans="1:9" ht="25.5">
      <c r="A16" s="839"/>
      <c r="B16" s="10">
        <v>75110</v>
      </c>
      <c r="C16" s="11" t="s">
        <v>435</v>
      </c>
      <c r="D16" s="21">
        <v>21573</v>
      </c>
      <c r="E16" s="309">
        <v>20670.94</v>
      </c>
      <c r="F16" s="487">
        <f t="shared" si="0"/>
        <v>95.81856950818151</v>
      </c>
      <c r="G16" s="21">
        <v>21573</v>
      </c>
      <c r="H16" s="309">
        <v>20670.94</v>
      </c>
      <c r="I16" s="310">
        <f t="shared" si="1"/>
        <v>95.81856950818151</v>
      </c>
    </row>
    <row r="17" spans="1:9" ht="12.75">
      <c r="A17" s="317">
        <v>801</v>
      </c>
      <c r="B17" s="484"/>
      <c r="C17" s="485" t="s">
        <v>305</v>
      </c>
      <c r="D17" s="486">
        <v>65783</v>
      </c>
      <c r="E17" s="315">
        <v>64367.85</v>
      </c>
      <c r="F17" s="311">
        <f t="shared" si="0"/>
        <v>97.8487603180153</v>
      </c>
      <c r="G17" s="486">
        <v>65783</v>
      </c>
      <c r="H17" s="315">
        <v>64367.85</v>
      </c>
      <c r="I17" s="316">
        <f t="shared" si="1"/>
        <v>97.8487603180153</v>
      </c>
    </row>
    <row r="18" spans="1:9" ht="12.75">
      <c r="A18" s="317"/>
      <c r="B18" s="10">
        <v>80101</v>
      </c>
      <c r="C18" s="11" t="s">
        <v>72</v>
      </c>
      <c r="D18" s="21">
        <v>37518</v>
      </c>
      <c r="E18" s="309">
        <v>36693.53</v>
      </c>
      <c r="F18" s="487">
        <f t="shared" si="0"/>
        <v>97.80246814862198</v>
      </c>
      <c r="G18" s="21">
        <v>37518</v>
      </c>
      <c r="H18" s="309">
        <v>36693.53</v>
      </c>
      <c r="I18" s="310">
        <f t="shared" si="1"/>
        <v>97.80246814862198</v>
      </c>
    </row>
    <row r="19" spans="1:10" ht="12.75">
      <c r="A19" s="317"/>
      <c r="B19" s="10">
        <v>80110</v>
      </c>
      <c r="C19" s="11" t="s">
        <v>141</v>
      </c>
      <c r="D19" s="21">
        <v>27950</v>
      </c>
      <c r="E19" s="309">
        <v>27363.02</v>
      </c>
      <c r="F19" s="487">
        <f t="shared" si="0"/>
        <v>97.89989266547407</v>
      </c>
      <c r="G19" s="21">
        <v>27950</v>
      </c>
      <c r="H19" s="309">
        <v>27363.02</v>
      </c>
      <c r="I19" s="703">
        <f t="shared" si="1"/>
        <v>97.89989266547407</v>
      </c>
      <c r="J19" s="614"/>
    </row>
    <row r="20" spans="1:9" ht="102">
      <c r="A20" s="317"/>
      <c r="B20" s="10">
        <v>80150</v>
      </c>
      <c r="C20" s="11" t="s">
        <v>308</v>
      </c>
      <c r="D20" s="21">
        <v>315</v>
      </c>
      <c r="E20" s="309">
        <v>311.3</v>
      </c>
      <c r="F20" s="487">
        <f t="shared" si="0"/>
        <v>98.82539682539682</v>
      </c>
      <c r="G20" s="21">
        <v>315</v>
      </c>
      <c r="H20" s="309">
        <v>311.3</v>
      </c>
      <c r="I20" s="310">
        <f t="shared" si="1"/>
        <v>98.82539682539682</v>
      </c>
    </row>
    <row r="21" spans="1:9" ht="12.75">
      <c r="A21" s="320">
        <v>852</v>
      </c>
      <c r="B21" s="313"/>
      <c r="C21" s="314" t="s">
        <v>54</v>
      </c>
      <c r="D21" s="315">
        <v>2535095</v>
      </c>
      <c r="E21" s="315">
        <v>2534978.11</v>
      </c>
      <c r="F21" s="311">
        <f t="shared" si="0"/>
        <v>99.99538912742915</v>
      </c>
      <c r="G21" s="315">
        <v>2535095</v>
      </c>
      <c r="H21" s="315">
        <v>2534978.11</v>
      </c>
      <c r="I21" s="316">
        <f t="shared" si="1"/>
        <v>99.99538912742915</v>
      </c>
    </row>
    <row r="22" spans="1:9" ht="63">
      <c r="A22" s="308"/>
      <c r="B22" s="7">
        <v>85212</v>
      </c>
      <c r="C22" s="54" t="s">
        <v>122</v>
      </c>
      <c r="D22" s="18">
        <v>2518100</v>
      </c>
      <c r="E22" s="309">
        <v>2518069.69</v>
      </c>
      <c r="F22" s="487">
        <f t="shared" si="0"/>
        <v>99.9987963146817</v>
      </c>
      <c r="G22" s="18">
        <v>2518100</v>
      </c>
      <c r="H22" s="309">
        <v>2518069.69</v>
      </c>
      <c r="I22" s="310">
        <f t="shared" si="1"/>
        <v>99.9987963146817</v>
      </c>
    </row>
    <row r="23" spans="1:9" ht="110.25">
      <c r="A23" s="308"/>
      <c r="B23" s="27">
        <v>85213</v>
      </c>
      <c r="C23" s="103" t="s">
        <v>194</v>
      </c>
      <c r="D23" s="307">
        <v>4979</v>
      </c>
      <c r="E23" s="309">
        <v>4979</v>
      </c>
      <c r="F23" s="487">
        <f>E23/D23*100</f>
        <v>100</v>
      </c>
      <c r="G23" s="307">
        <v>4979</v>
      </c>
      <c r="H23" s="309">
        <v>4979</v>
      </c>
      <c r="I23" s="310">
        <f>H23/G23*100</f>
        <v>100</v>
      </c>
    </row>
    <row r="24" spans="1:9" ht="31.5">
      <c r="A24" s="308"/>
      <c r="B24" s="7">
        <v>85228</v>
      </c>
      <c r="C24" s="54" t="s">
        <v>212</v>
      </c>
      <c r="D24" s="18">
        <v>8979</v>
      </c>
      <c r="E24" s="309">
        <v>8978.68</v>
      </c>
      <c r="F24" s="704">
        <f>E24/D24*100</f>
        <v>99.99643612874485</v>
      </c>
      <c r="G24" s="18">
        <v>8979</v>
      </c>
      <c r="H24" s="309">
        <v>8978.68</v>
      </c>
      <c r="I24" s="706">
        <f>H24/G24*100</f>
        <v>99.99643612874485</v>
      </c>
    </row>
    <row r="25" spans="1:9" ht="16.5" thickBot="1">
      <c r="A25" s="28"/>
      <c r="B25" s="27">
        <v>85295</v>
      </c>
      <c r="C25" s="103" t="s">
        <v>3</v>
      </c>
      <c r="D25" s="307">
        <v>3037</v>
      </c>
      <c r="E25" s="702">
        <v>2950.74</v>
      </c>
      <c r="F25" s="705">
        <f t="shared" si="0"/>
        <v>97.15969706947645</v>
      </c>
      <c r="G25" s="307">
        <v>3037</v>
      </c>
      <c r="H25" s="702">
        <v>2950.74</v>
      </c>
      <c r="I25" s="707">
        <f t="shared" si="1"/>
        <v>97.15969706947645</v>
      </c>
    </row>
    <row r="26" spans="1:9" ht="15.75" thickBot="1">
      <c r="A26" s="849" t="s">
        <v>6</v>
      </c>
      <c r="B26" s="850"/>
      <c r="C26" s="850"/>
      <c r="D26" s="772">
        <v>3080972.63</v>
      </c>
      <c r="E26" s="773">
        <v>3077716.52</v>
      </c>
      <c r="F26" s="774">
        <f t="shared" si="0"/>
        <v>99.89431551685027</v>
      </c>
      <c r="G26" s="772">
        <v>3080972.63</v>
      </c>
      <c r="H26" s="773">
        <v>3077716.52</v>
      </c>
      <c r="I26" s="774">
        <f t="shared" si="1"/>
        <v>99.89431551685027</v>
      </c>
    </row>
    <row r="27" ht="12.75">
      <c r="C27" s="20"/>
    </row>
    <row r="29" spans="1:4" ht="12.75">
      <c r="A29" s="8"/>
      <c r="D29" s="1" t="s">
        <v>8</v>
      </c>
    </row>
    <row r="31" spans="7:8" ht="12.75">
      <c r="G31" s="842" t="s">
        <v>469</v>
      </c>
      <c r="H31" s="842"/>
    </row>
    <row r="32" spans="7:8" ht="45.75" customHeight="1">
      <c r="G32" s="842"/>
      <c r="H32" s="842"/>
    </row>
    <row r="34" spans="6:8" ht="12.75">
      <c r="F34" s="843"/>
      <c r="G34" s="843"/>
      <c r="H34" s="843"/>
    </row>
    <row r="37" spans="2:7" ht="12.75">
      <c r="B37" s="844"/>
      <c r="C37" s="844"/>
      <c r="D37" s="844"/>
      <c r="E37" s="844"/>
      <c r="F37" s="844"/>
      <c r="G37" s="844"/>
    </row>
    <row r="38" spans="2:7" ht="12.75">
      <c r="B38" s="844"/>
      <c r="C38" s="844"/>
      <c r="D38" s="844"/>
      <c r="E38" s="844"/>
      <c r="F38" s="844"/>
      <c r="G38" s="844"/>
    </row>
    <row r="39" spans="2:7" ht="12.75">
      <c r="B39" s="844"/>
      <c r="C39" s="844"/>
      <c r="D39" s="844"/>
      <c r="E39" s="844"/>
      <c r="F39" s="844"/>
      <c r="G39" s="844"/>
    </row>
  </sheetData>
  <sheetProtection/>
  <mergeCells count="12">
    <mergeCell ref="B37:G39"/>
    <mergeCell ref="H1:I1"/>
    <mergeCell ref="A3:I3"/>
    <mergeCell ref="D5:F5"/>
    <mergeCell ref="G5:I5"/>
    <mergeCell ref="A26:C26"/>
    <mergeCell ref="A13:A16"/>
    <mergeCell ref="A5:A6"/>
    <mergeCell ref="B5:B6"/>
    <mergeCell ref="C5:C6"/>
    <mergeCell ref="G31:H32"/>
    <mergeCell ref="F34:H34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P88"/>
  <sheetViews>
    <sheetView zoomScalePageLayoutView="0" workbookViewId="0" topLeftCell="A82">
      <selection activeCell="D88" sqref="D88"/>
    </sheetView>
  </sheetViews>
  <sheetFormatPr defaultColWidth="9.140625" defaultRowHeight="12.75"/>
  <cols>
    <col min="1" max="1" width="4.00390625" style="0" customWidth="1"/>
    <col min="2" max="2" width="5.7109375" style="0" customWidth="1"/>
    <col min="3" max="3" width="11.421875" style="0" customWidth="1"/>
    <col min="4" max="4" width="42.00390625" style="0" customWidth="1"/>
    <col min="5" max="6" width="15.421875" style="0" customWidth="1"/>
    <col min="7" max="7" width="8.57421875" style="0" customWidth="1"/>
    <col min="10" max="10" width="11.421875" style="0" customWidth="1"/>
  </cols>
  <sheetData>
    <row r="1" spans="1:7" ht="14.25">
      <c r="A1" s="69"/>
      <c r="B1" s="69"/>
      <c r="C1" s="69"/>
      <c r="D1" s="69"/>
      <c r="E1" s="70"/>
      <c r="F1" s="69"/>
      <c r="G1" s="69"/>
    </row>
    <row r="2" spans="1:7" ht="14.25">
      <c r="A2" s="69"/>
      <c r="B2" s="69"/>
      <c r="C2" s="69"/>
      <c r="D2" s="69"/>
      <c r="E2" s="70"/>
      <c r="F2" s="69"/>
      <c r="G2" s="69"/>
    </row>
    <row r="3" spans="1:7" ht="15">
      <c r="A3" s="69"/>
      <c r="B3" s="69"/>
      <c r="C3" s="69"/>
      <c r="D3" s="69"/>
      <c r="E3" s="70"/>
      <c r="F3" s="860" t="s">
        <v>87</v>
      </c>
      <c r="G3" s="860"/>
    </row>
    <row r="4" spans="1:7" ht="14.25">
      <c r="A4" s="69"/>
      <c r="B4" s="69"/>
      <c r="C4" s="69"/>
      <c r="D4" s="69"/>
      <c r="E4" s="70"/>
      <c r="F4" s="69"/>
      <c r="G4" s="69"/>
    </row>
    <row r="5" spans="1:7" ht="14.25">
      <c r="A5" s="69"/>
      <c r="B5" s="69"/>
      <c r="C5" s="69"/>
      <c r="D5" s="69"/>
      <c r="E5" s="869"/>
      <c r="F5" s="869"/>
      <c r="G5" s="69"/>
    </row>
    <row r="6" spans="1:7" ht="18">
      <c r="A6" s="862" t="s">
        <v>422</v>
      </c>
      <c r="B6" s="862"/>
      <c r="C6" s="862"/>
      <c r="D6" s="862"/>
      <c r="E6" s="862"/>
      <c r="F6" s="862"/>
      <c r="G6" s="862"/>
    </row>
    <row r="7" spans="1:7" ht="18">
      <c r="A7" s="69"/>
      <c r="B7" s="71"/>
      <c r="C7" s="71"/>
      <c r="D7" s="71"/>
      <c r="E7" s="71"/>
      <c r="F7" s="71"/>
      <c r="G7" s="71"/>
    </row>
    <row r="8" spans="1:7" ht="15" thickBot="1">
      <c r="A8" s="72"/>
      <c r="B8" s="72"/>
      <c r="C8" s="870"/>
      <c r="D8" s="870"/>
      <c r="E8" s="870"/>
      <c r="F8" s="870"/>
      <c r="G8" s="72"/>
    </row>
    <row r="9" spans="1:7" ht="12.75" customHeight="1">
      <c r="A9" s="866" t="s">
        <v>88</v>
      </c>
      <c r="B9" s="857" t="s">
        <v>36</v>
      </c>
      <c r="C9" s="857" t="s">
        <v>42</v>
      </c>
      <c r="D9" s="857" t="s">
        <v>89</v>
      </c>
      <c r="E9" s="851" t="s">
        <v>90</v>
      </c>
      <c r="F9" s="854" t="s">
        <v>1</v>
      </c>
      <c r="G9" s="863" t="s">
        <v>91</v>
      </c>
    </row>
    <row r="10" spans="1:7" ht="12.75" customHeight="1">
      <c r="A10" s="867"/>
      <c r="B10" s="858"/>
      <c r="C10" s="858"/>
      <c r="D10" s="858"/>
      <c r="E10" s="852"/>
      <c r="F10" s="855"/>
      <c r="G10" s="864"/>
    </row>
    <row r="11" spans="1:7" ht="12.75" customHeight="1">
      <c r="A11" s="867"/>
      <c r="B11" s="858"/>
      <c r="C11" s="858"/>
      <c r="D11" s="858"/>
      <c r="E11" s="852"/>
      <c r="F11" s="855"/>
      <c r="G11" s="864"/>
    </row>
    <row r="12" spans="1:7" ht="13.5" customHeight="1" thickBot="1">
      <c r="A12" s="868"/>
      <c r="B12" s="859"/>
      <c r="C12" s="859"/>
      <c r="D12" s="859"/>
      <c r="E12" s="853"/>
      <c r="F12" s="856"/>
      <c r="G12" s="865"/>
    </row>
    <row r="13" spans="1:7" ht="13.5" thickBot="1">
      <c r="A13" s="571">
        <v>1</v>
      </c>
      <c r="B13" s="572">
        <v>2</v>
      </c>
      <c r="C13" s="572">
        <v>3</v>
      </c>
      <c r="D13" s="572">
        <v>4</v>
      </c>
      <c r="E13" s="573">
        <v>5</v>
      </c>
      <c r="F13" s="572">
        <v>6</v>
      </c>
      <c r="G13" s="574">
        <v>7</v>
      </c>
    </row>
    <row r="14" spans="1:7" ht="29.25" customHeight="1">
      <c r="A14" s="439">
        <v>1</v>
      </c>
      <c r="B14" s="606" t="s">
        <v>48</v>
      </c>
      <c r="C14" s="606" t="s">
        <v>57</v>
      </c>
      <c r="D14" s="602" t="s">
        <v>312</v>
      </c>
      <c r="E14" s="453">
        <v>17600</v>
      </c>
      <c r="F14" s="453">
        <v>8227.52</v>
      </c>
      <c r="G14" s="78">
        <f aca="true" t="shared" si="0" ref="G14:G82">F14/E14*100</f>
        <v>46.74727272727273</v>
      </c>
    </row>
    <row r="15" spans="1:7" ht="33.75" customHeight="1">
      <c r="A15" s="616">
        <v>2</v>
      </c>
      <c r="B15" s="608" t="s">
        <v>48</v>
      </c>
      <c r="C15" s="608" t="s">
        <v>57</v>
      </c>
      <c r="D15" s="482" t="s">
        <v>233</v>
      </c>
      <c r="E15" s="483">
        <v>100000</v>
      </c>
      <c r="F15" s="483">
        <v>63630.1</v>
      </c>
      <c r="G15" s="78">
        <f t="shared" si="0"/>
        <v>63.6301</v>
      </c>
    </row>
    <row r="16" spans="1:7" ht="27.75" customHeight="1">
      <c r="A16" s="617">
        <v>3</v>
      </c>
      <c r="B16" s="609" t="s">
        <v>48</v>
      </c>
      <c r="C16" s="609" t="s">
        <v>57</v>
      </c>
      <c r="D16" s="601" t="s">
        <v>311</v>
      </c>
      <c r="E16" s="483">
        <v>2000</v>
      </c>
      <c r="F16" s="483">
        <v>2000</v>
      </c>
      <c r="G16" s="78">
        <f t="shared" si="0"/>
        <v>100</v>
      </c>
    </row>
    <row r="17" spans="1:7" ht="30.75" customHeight="1">
      <c r="A17" s="618">
        <v>4</v>
      </c>
      <c r="B17" s="452" t="s">
        <v>48</v>
      </c>
      <c r="C17" s="452" t="s">
        <v>57</v>
      </c>
      <c r="D17" s="482" t="s">
        <v>313</v>
      </c>
      <c r="E17" s="483">
        <v>40000</v>
      </c>
      <c r="F17" s="483">
        <v>31874.72</v>
      </c>
      <c r="G17" s="78">
        <f t="shared" si="0"/>
        <v>79.6868</v>
      </c>
    </row>
    <row r="18" spans="1:7" ht="47.25" customHeight="1">
      <c r="A18" s="607">
        <v>5</v>
      </c>
      <c r="B18" s="610" t="s">
        <v>48</v>
      </c>
      <c r="C18" s="610" t="s">
        <v>57</v>
      </c>
      <c r="D18" s="482" t="s">
        <v>417</v>
      </c>
      <c r="E18" s="483">
        <v>30000</v>
      </c>
      <c r="F18" s="483">
        <v>11786.75</v>
      </c>
      <c r="G18" s="78">
        <f t="shared" si="0"/>
        <v>39.28916666666667</v>
      </c>
    </row>
    <row r="19" spans="1:7" ht="34.5" customHeight="1">
      <c r="A19" s="617">
        <v>6</v>
      </c>
      <c r="B19" s="609" t="s">
        <v>48</v>
      </c>
      <c r="C19" s="609" t="s">
        <v>57</v>
      </c>
      <c r="D19" s="482" t="s">
        <v>314</v>
      </c>
      <c r="E19" s="483">
        <v>17000</v>
      </c>
      <c r="F19" s="483">
        <v>10094.77</v>
      </c>
      <c r="G19" s="78">
        <f t="shared" si="0"/>
        <v>59.38100000000001</v>
      </c>
    </row>
    <row r="20" spans="1:7" ht="36" customHeight="1">
      <c r="A20" s="618">
        <v>7</v>
      </c>
      <c r="B20" s="452" t="s">
        <v>48</v>
      </c>
      <c r="C20" s="452" t="s">
        <v>57</v>
      </c>
      <c r="D20" s="601" t="s">
        <v>315</v>
      </c>
      <c r="E20" s="483">
        <v>15000</v>
      </c>
      <c r="F20" s="483">
        <v>15000</v>
      </c>
      <c r="G20" s="78">
        <f t="shared" si="0"/>
        <v>100</v>
      </c>
    </row>
    <row r="21" spans="1:16" ht="39.75" customHeight="1">
      <c r="A21" s="617">
        <v>8</v>
      </c>
      <c r="B21" s="452" t="s">
        <v>48</v>
      </c>
      <c r="C21" s="452" t="s">
        <v>57</v>
      </c>
      <c r="D21" s="421" t="s">
        <v>213</v>
      </c>
      <c r="E21" s="727">
        <v>8269087.43</v>
      </c>
      <c r="F21" s="727">
        <v>5938815.03</v>
      </c>
      <c r="G21" s="78">
        <f t="shared" si="0"/>
        <v>71.8194731918562</v>
      </c>
      <c r="J21" s="861"/>
      <c r="K21" s="861"/>
      <c r="L21" s="861"/>
      <c r="M21" s="861"/>
      <c r="N21" s="861"/>
      <c r="O21" s="861"/>
      <c r="P21" s="861"/>
    </row>
    <row r="22" spans="1:7" ht="28.5">
      <c r="A22" s="616"/>
      <c r="B22" s="612"/>
      <c r="C22" s="73"/>
      <c r="D22" s="86" t="s">
        <v>97</v>
      </c>
      <c r="E22" s="440">
        <f>SUM(E14:E21)</f>
        <v>8490687.43</v>
      </c>
      <c r="F22" s="728">
        <f>SUM(F14:F21)</f>
        <v>6081428.890000001</v>
      </c>
      <c r="G22" s="83">
        <f t="shared" si="0"/>
        <v>71.62469399724446</v>
      </c>
    </row>
    <row r="23" spans="1:7" ht="14.25">
      <c r="A23" s="616">
        <v>9</v>
      </c>
      <c r="B23" s="74" t="s">
        <v>92</v>
      </c>
      <c r="C23" s="74" t="s">
        <v>98</v>
      </c>
      <c r="D23" s="75" t="s">
        <v>234</v>
      </c>
      <c r="E23" s="76">
        <v>25000</v>
      </c>
      <c r="F23" s="77">
        <v>0</v>
      </c>
      <c r="G23" s="78">
        <v>0</v>
      </c>
    </row>
    <row r="24" spans="1:7" ht="51" customHeight="1">
      <c r="A24" s="617">
        <v>10</v>
      </c>
      <c r="B24" s="74" t="s">
        <v>92</v>
      </c>
      <c r="C24" s="74" t="s">
        <v>98</v>
      </c>
      <c r="D24" s="75" t="s">
        <v>395</v>
      </c>
      <c r="E24" s="76">
        <v>137045.18</v>
      </c>
      <c r="F24" s="77">
        <v>134828.79</v>
      </c>
      <c r="G24" s="78">
        <f t="shared" si="0"/>
        <v>98.38273042510507</v>
      </c>
    </row>
    <row r="25" spans="1:7" ht="28.5">
      <c r="A25" s="607">
        <v>11</v>
      </c>
      <c r="B25" s="74" t="s">
        <v>92</v>
      </c>
      <c r="C25" s="74" t="s">
        <v>98</v>
      </c>
      <c r="D25" s="75" t="s">
        <v>316</v>
      </c>
      <c r="E25" s="76">
        <v>202000</v>
      </c>
      <c r="F25" s="77">
        <v>201889.4</v>
      </c>
      <c r="G25" s="78">
        <f t="shared" si="0"/>
        <v>99.94524752475246</v>
      </c>
    </row>
    <row r="26" spans="1:7" ht="28.5">
      <c r="A26" s="617">
        <v>12</v>
      </c>
      <c r="B26" s="74" t="s">
        <v>92</v>
      </c>
      <c r="C26" s="74" t="s">
        <v>98</v>
      </c>
      <c r="D26" s="75" t="s">
        <v>317</v>
      </c>
      <c r="E26" s="76">
        <v>83000</v>
      </c>
      <c r="F26" s="77">
        <v>66519.65</v>
      </c>
      <c r="G26" s="78">
        <f t="shared" si="0"/>
        <v>80.14415662650602</v>
      </c>
    </row>
    <row r="27" spans="1:7" ht="28.5">
      <c r="A27" s="607">
        <v>13</v>
      </c>
      <c r="B27" s="613" t="s">
        <v>92</v>
      </c>
      <c r="C27" s="74" t="s">
        <v>98</v>
      </c>
      <c r="D27" s="75" t="s">
        <v>318</v>
      </c>
      <c r="E27" s="76">
        <v>150000</v>
      </c>
      <c r="F27" s="77">
        <v>149586.57</v>
      </c>
      <c r="G27" s="78">
        <f t="shared" si="0"/>
        <v>99.72438</v>
      </c>
    </row>
    <row r="28" spans="1:7" ht="28.5">
      <c r="A28" s="617">
        <v>14</v>
      </c>
      <c r="B28" s="74" t="s">
        <v>92</v>
      </c>
      <c r="C28" s="74" t="s">
        <v>98</v>
      </c>
      <c r="D28" s="75" t="s">
        <v>319</v>
      </c>
      <c r="E28" s="76">
        <v>76752</v>
      </c>
      <c r="F28" s="77">
        <v>76752</v>
      </c>
      <c r="G28" s="78">
        <f t="shared" si="0"/>
        <v>100</v>
      </c>
    </row>
    <row r="29" spans="1:7" ht="33" customHeight="1">
      <c r="A29" s="616">
        <v>15</v>
      </c>
      <c r="B29" s="74" t="s">
        <v>92</v>
      </c>
      <c r="C29" s="74" t="s">
        <v>98</v>
      </c>
      <c r="D29" s="75" t="s">
        <v>320</v>
      </c>
      <c r="E29" s="76">
        <v>69003</v>
      </c>
      <c r="F29" s="77">
        <v>69003</v>
      </c>
      <c r="G29" s="78">
        <f t="shared" si="0"/>
        <v>100</v>
      </c>
    </row>
    <row r="30" spans="1:7" ht="33" customHeight="1">
      <c r="A30" s="617">
        <v>16</v>
      </c>
      <c r="B30" s="74" t="s">
        <v>92</v>
      </c>
      <c r="C30" s="74" t="s">
        <v>98</v>
      </c>
      <c r="D30" s="75" t="s">
        <v>321</v>
      </c>
      <c r="E30" s="76">
        <v>270000</v>
      </c>
      <c r="F30" s="77">
        <v>259493.22</v>
      </c>
      <c r="G30" s="78">
        <f t="shared" si="0"/>
        <v>96.1086</v>
      </c>
    </row>
    <row r="31" spans="1:7" ht="33" customHeight="1">
      <c r="A31" s="617">
        <v>17</v>
      </c>
      <c r="B31" s="611" t="s">
        <v>92</v>
      </c>
      <c r="C31" s="74" t="s">
        <v>98</v>
      </c>
      <c r="D31" s="75" t="s">
        <v>322</v>
      </c>
      <c r="E31" s="76">
        <v>260000</v>
      </c>
      <c r="F31" s="77">
        <v>233689.55</v>
      </c>
      <c r="G31" s="78">
        <f t="shared" si="0"/>
        <v>89.88059615384614</v>
      </c>
    </row>
    <row r="32" spans="1:7" ht="33" customHeight="1">
      <c r="A32" s="617">
        <v>18</v>
      </c>
      <c r="B32" s="611" t="s">
        <v>92</v>
      </c>
      <c r="C32" s="74" t="s">
        <v>98</v>
      </c>
      <c r="D32" s="75" t="s">
        <v>442</v>
      </c>
      <c r="E32" s="76">
        <v>32000</v>
      </c>
      <c r="F32" s="77">
        <v>32000</v>
      </c>
      <c r="G32" s="78">
        <f t="shared" si="0"/>
        <v>100</v>
      </c>
    </row>
    <row r="33" spans="1:7" ht="33" customHeight="1">
      <c r="A33" s="617">
        <v>19</v>
      </c>
      <c r="B33" s="611" t="s">
        <v>92</v>
      </c>
      <c r="C33" s="74" t="s">
        <v>98</v>
      </c>
      <c r="D33" s="75" t="s">
        <v>443</v>
      </c>
      <c r="E33" s="76">
        <v>43600</v>
      </c>
      <c r="F33" s="77">
        <v>43600</v>
      </c>
      <c r="G33" s="78">
        <f t="shared" si="0"/>
        <v>100</v>
      </c>
    </row>
    <row r="34" spans="1:7" ht="33" customHeight="1">
      <c r="A34" s="617">
        <v>20</v>
      </c>
      <c r="B34" s="611" t="s">
        <v>92</v>
      </c>
      <c r="C34" s="74" t="s">
        <v>98</v>
      </c>
      <c r="D34" s="75" t="s">
        <v>444</v>
      </c>
      <c r="E34" s="76">
        <v>90160</v>
      </c>
      <c r="F34" s="77">
        <v>90160</v>
      </c>
      <c r="G34" s="78">
        <f t="shared" si="0"/>
        <v>100</v>
      </c>
    </row>
    <row r="35" spans="1:7" ht="33" customHeight="1">
      <c r="A35" s="617">
        <v>21</v>
      </c>
      <c r="B35" s="611" t="s">
        <v>92</v>
      </c>
      <c r="C35" s="74" t="s">
        <v>98</v>
      </c>
      <c r="D35" s="720" t="s">
        <v>445</v>
      </c>
      <c r="E35" s="76">
        <v>72000</v>
      </c>
      <c r="F35" s="77">
        <v>72000</v>
      </c>
      <c r="G35" s="78">
        <f t="shared" si="0"/>
        <v>100</v>
      </c>
    </row>
    <row r="36" spans="1:7" ht="33" customHeight="1">
      <c r="A36" s="617">
        <v>22</v>
      </c>
      <c r="B36" s="611" t="s">
        <v>92</v>
      </c>
      <c r="C36" s="74" t="s">
        <v>98</v>
      </c>
      <c r="D36" s="720" t="s">
        <v>446</v>
      </c>
      <c r="E36" s="76">
        <v>39000</v>
      </c>
      <c r="F36" s="77">
        <v>39000</v>
      </c>
      <c r="G36" s="78">
        <f t="shared" si="0"/>
        <v>100</v>
      </c>
    </row>
    <row r="37" spans="1:7" ht="33" customHeight="1">
      <c r="A37" s="617">
        <v>23</v>
      </c>
      <c r="B37" s="611" t="s">
        <v>92</v>
      </c>
      <c r="C37" s="74" t="s">
        <v>98</v>
      </c>
      <c r="D37" s="75" t="s">
        <v>447</v>
      </c>
      <c r="E37" s="76">
        <v>354876</v>
      </c>
      <c r="F37" s="77">
        <v>335848.66</v>
      </c>
      <c r="G37" s="78">
        <f t="shared" si="0"/>
        <v>94.63831310091412</v>
      </c>
    </row>
    <row r="38" spans="1:7" ht="33" customHeight="1">
      <c r="A38" s="617">
        <v>24</v>
      </c>
      <c r="B38" s="611" t="s">
        <v>92</v>
      </c>
      <c r="C38" s="74" t="s">
        <v>98</v>
      </c>
      <c r="D38" s="75" t="s">
        <v>448</v>
      </c>
      <c r="E38" s="76">
        <v>20000</v>
      </c>
      <c r="F38" s="77">
        <v>599.99</v>
      </c>
      <c r="G38" s="93">
        <f t="shared" si="0"/>
        <v>2.99995</v>
      </c>
    </row>
    <row r="39" spans="1:7" ht="33" customHeight="1">
      <c r="A39" s="617">
        <v>25</v>
      </c>
      <c r="B39" s="611" t="s">
        <v>92</v>
      </c>
      <c r="C39" s="74" t="s">
        <v>98</v>
      </c>
      <c r="D39" s="721" t="s">
        <v>449</v>
      </c>
      <c r="E39" s="723">
        <v>350000</v>
      </c>
      <c r="F39" s="723">
        <v>272438.9</v>
      </c>
      <c r="G39" s="78">
        <f t="shared" si="0"/>
        <v>77.83968571428572</v>
      </c>
    </row>
    <row r="40" spans="1:7" ht="33" customHeight="1">
      <c r="A40" s="617">
        <v>26</v>
      </c>
      <c r="B40" s="611" t="s">
        <v>92</v>
      </c>
      <c r="C40" s="74" t="s">
        <v>98</v>
      </c>
      <c r="D40" s="75" t="s">
        <v>450</v>
      </c>
      <c r="E40" s="722">
        <v>31000</v>
      </c>
      <c r="F40" s="723">
        <v>1400</v>
      </c>
      <c r="G40" s="78">
        <f t="shared" si="0"/>
        <v>4.516129032258064</v>
      </c>
    </row>
    <row r="41" spans="1:7" ht="33" customHeight="1">
      <c r="A41" s="617">
        <v>27</v>
      </c>
      <c r="B41" s="611" t="s">
        <v>92</v>
      </c>
      <c r="C41" s="74" t="s">
        <v>98</v>
      </c>
      <c r="D41" s="75" t="s">
        <v>451</v>
      </c>
      <c r="E41" s="76">
        <v>20000</v>
      </c>
      <c r="F41" s="77">
        <v>0</v>
      </c>
      <c r="G41" s="78">
        <f t="shared" si="0"/>
        <v>0</v>
      </c>
    </row>
    <row r="42" spans="1:7" ht="33" customHeight="1">
      <c r="A42" s="617">
        <v>28</v>
      </c>
      <c r="B42" s="611" t="s">
        <v>92</v>
      </c>
      <c r="C42" s="74" t="s">
        <v>98</v>
      </c>
      <c r="D42" s="75" t="s">
        <v>452</v>
      </c>
      <c r="E42" s="76">
        <v>20000</v>
      </c>
      <c r="F42" s="77">
        <v>0</v>
      </c>
      <c r="G42" s="78">
        <f t="shared" si="0"/>
        <v>0</v>
      </c>
    </row>
    <row r="43" spans="1:7" ht="33" customHeight="1">
      <c r="A43" s="617">
        <v>29</v>
      </c>
      <c r="B43" s="611" t="s">
        <v>92</v>
      </c>
      <c r="C43" s="74" t="s">
        <v>98</v>
      </c>
      <c r="D43" s="75" t="s">
        <v>453</v>
      </c>
      <c r="E43" s="76">
        <v>20000</v>
      </c>
      <c r="F43" s="77">
        <v>0</v>
      </c>
      <c r="G43" s="78">
        <f t="shared" si="0"/>
        <v>0</v>
      </c>
    </row>
    <row r="44" spans="1:7" ht="33" customHeight="1">
      <c r="A44" s="607">
        <v>30</v>
      </c>
      <c r="B44" s="611" t="s">
        <v>92</v>
      </c>
      <c r="C44" s="74" t="s">
        <v>98</v>
      </c>
      <c r="D44" s="75" t="s">
        <v>454</v>
      </c>
      <c r="E44" s="76">
        <v>15000</v>
      </c>
      <c r="F44" s="77">
        <v>0</v>
      </c>
      <c r="G44" s="78">
        <f t="shared" si="0"/>
        <v>0</v>
      </c>
    </row>
    <row r="45" spans="1:7" ht="33" customHeight="1">
      <c r="A45" s="617">
        <v>31</v>
      </c>
      <c r="B45" s="611" t="s">
        <v>92</v>
      </c>
      <c r="C45" s="74" t="s">
        <v>98</v>
      </c>
      <c r="D45" s="75" t="s">
        <v>455</v>
      </c>
      <c r="E45" s="76">
        <v>10000</v>
      </c>
      <c r="F45" s="77">
        <v>600</v>
      </c>
      <c r="G45" s="78">
        <f t="shared" si="0"/>
        <v>6</v>
      </c>
    </row>
    <row r="46" spans="1:7" ht="33" customHeight="1">
      <c r="A46" s="617">
        <v>32</v>
      </c>
      <c r="B46" s="74" t="s">
        <v>92</v>
      </c>
      <c r="C46" s="74" t="s">
        <v>98</v>
      </c>
      <c r="D46" s="75" t="s">
        <v>323</v>
      </c>
      <c r="E46" s="76">
        <v>180000</v>
      </c>
      <c r="F46" s="77">
        <v>179984.21</v>
      </c>
      <c r="G46" s="78">
        <f t="shared" si="0"/>
        <v>99.99122777777777</v>
      </c>
    </row>
    <row r="47" spans="1:7" ht="44.25" customHeight="1">
      <c r="A47" s="618">
        <v>33</v>
      </c>
      <c r="B47" s="74" t="s">
        <v>92</v>
      </c>
      <c r="C47" s="74" t="s">
        <v>98</v>
      </c>
      <c r="D47" s="75" t="s">
        <v>396</v>
      </c>
      <c r="E47" s="76">
        <v>7870.76</v>
      </c>
      <c r="F47" s="76">
        <v>7870.76</v>
      </c>
      <c r="G47" s="78">
        <f t="shared" si="0"/>
        <v>100</v>
      </c>
    </row>
    <row r="48" spans="1:7" ht="45.75" customHeight="1">
      <c r="A48" s="607">
        <v>34</v>
      </c>
      <c r="B48" s="611" t="s">
        <v>92</v>
      </c>
      <c r="C48" s="74" t="s">
        <v>325</v>
      </c>
      <c r="D48" s="603" t="s">
        <v>328</v>
      </c>
      <c r="E48" s="76">
        <v>80000</v>
      </c>
      <c r="F48" s="77">
        <v>78967.72</v>
      </c>
      <c r="G48" s="78">
        <f t="shared" si="0"/>
        <v>98.70965000000001</v>
      </c>
    </row>
    <row r="49" spans="1:7" ht="42.75">
      <c r="A49" s="617">
        <v>35</v>
      </c>
      <c r="B49" s="74" t="s">
        <v>92</v>
      </c>
      <c r="C49" s="74" t="s">
        <v>325</v>
      </c>
      <c r="D49" s="75" t="s">
        <v>324</v>
      </c>
      <c r="E49" s="76">
        <v>410000</v>
      </c>
      <c r="F49" s="77">
        <v>394114.14</v>
      </c>
      <c r="G49" s="78">
        <f t="shared" si="0"/>
        <v>96.1254</v>
      </c>
    </row>
    <row r="50" spans="1:7" ht="35.25" customHeight="1">
      <c r="A50" s="607"/>
      <c r="B50" s="79"/>
      <c r="C50" s="79"/>
      <c r="D50" s="82" t="s">
        <v>93</v>
      </c>
      <c r="E50" s="80">
        <f>SUM(E23:E49)</f>
        <v>3068306.9399999995</v>
      </c>
      <c r="F50" s="80">
        <f>SUM(F23:F49)</f>
        <v>2740346.56</v>
      </c>
      <c r="G50" s="83">
        <f t="shared" si="0"/>
        <v>89.31135683576692</v>
      </c>
    </row>
    <row r="51" spans="1:7" ht="48" customHeight="1">
      <c r="A51" s="617">
        <v>36</v>
      </c>
      <c r="B51" s="604" t="s">
        <v>327</v>
      </c>
      <c r="C51" s="604" t="s">
        <v>329</v>
      </c>
      <c r="D51" s="98" t="s">
        <v>330</v>
      </c>
      <c r="E51" s="446">
        <v>200000</v>
      </c>
      <c r="F51" s="76">
        <v>140390.04</v>
      </c>
      <c r="G51" s="78">
        <f t="shared" si="0"/>
        <v>70.19502000000001</v>
      </c>
    </row>
    <row r="52" spans="1:7" ht="35.25" customHeight="1">
      <c r="A52" s="617"/>
      <c r="B52" s="79"/>
      <c r="C52" s="79"/>
      <c r="D52" s="82" t="s">
        <v>326</v>
      </c>
      <c r="E52" s="80">
        <f>SUM(E51:E51)</f>
        <v>200000</v>
      </c>
      <c r="F52" s="80">
        <f>SUM(F51)</f>
        <v>140390.04</v>
      </c>
      <c r="G52" s="83">
        <f t="shared" si="0"/>
        <v>70.19502000000001</v>
      </c>
    </row>
    <row r="53" spans="1:7" ht="35.25" customHeight="1">
      <c r="A53" s="607">
        <v>37</v>
      </c>
      <c r="B53" s="604" t="s">
        <v>226</v>
      </c>
      <c r="C53" s="604" t="s">
        <v>227</v>
      </c>
      <c r="D53" s="98" t="s">
        <v>331</v>
      </c>
      <c r="E53" s="446">
        <v>20000</v>
      </c>
      <c r="F53" s="76">
        <v>13825</v>
      </c>
      <c r="G53" s="78">
        <f t="shared" si="0"/>
        <v>69.125</v>
      </c>
    </row>
    <row r="54" spans="1:7" ht="35.25" customHeight="1">
      <c r="A54" s="617">
        <v>38</v>
      </c>
      <c r="B54" s="604" t="s">
        <v>226</v>
      </c>
      <c r="C54" s="604" t="s">
        <v>227</v>
      </c>
      <c r="D54" s="98" t="s">
        <v>456</v>
      </c>
      <c r="E54" s="446">
        <v>15000</v>
      </c>
      <c r="F54" s="76">
        <v>14999</v>
      </c>
      <c r="G54" s="78">
        <f t="shared" si="0"/>
        <v>99.99333333333334</v>
      </c>
    </row>
    <row r="55" spans="1:7" ht="25.5" customHeight="1">
      <c r="A55" s="617">
        <v>39</v>
      </c>
      <c r="B55" s="604" t="s">
        <v>226</v>
      </c>
      <c r="C55" s="604" t="s">
        <v>227</v>
      </c>
      <c r="D55" s="98" t="s">
        <v>457</v>
      </c>
      <c r="E55" s="446">
        <v>5000</v>
      </c>
      <c r="F55" s="76">
        <v>0</v>
      </c>
      <c r="G55" s="78">
        <f t="shared" si="0"/>
        <v>0</v>
      </c>
    </row>
    <row r="56" spans="1:7" ht="20.25" customHeight="1">
      <c r="A56" s="617">
        <v>40</v>
      </c>
      <c r="B56" s="74" t="s">
        <v>226</v>
      </c>
      <c r="C56" s="74" t="s">
        <v>227</v>
      </c>
      <c r="D56" s="75" t="s">
        <v>397</v>
      </c>
      <c r="E56" s="76">
        <v>3700</v>
      </c>
      <c r="F56" s="77">
        <v>3699.02</v>
      </c>
      <c r="G56" s="78">
        <f t="shared" si="0"/>
        <v>99.97351351351351</v>
      </c>
    </row>
    <row r="57" spans="1:7" ht="32.25" customHeight="1">
      <c r="A57" s="607"/>
      <c r="B57" s="81"/>
      <c r="C57" s="81"/>
      <c r="D57" s="82" t="s">
        <v>228</v>
      </c>
      <c r="E57" s="409">
        <f>SUM(E53:E56)</f>
        <v>43700</v>
      </c>
      <c r="F57" s="410">
        <f>SUM(F53:F56)</f>
        <v>32523.02</v>
      </c>
      <c r="G57" s="83">
        <f t="shared" si="0"/>
        <v>74.4233867276888</v>
      </c>
    </row>
    <row r="58" spans="1:7" ht="32.25" customHeight="1">
      <c r="A58" s="617">
        <v>41</v>
      </c>
      <c r="B58" s="420">
        <v>754</v>
      </c>
      <c r="C58" s="94">
        <v>75412</v>
      </c>
      <c r="D58" s="406" t="s">
        <v>332</v>
      </c>
      <c r="E58" s="407">
        <v>95235</v>
      </c>
      <c r="F58" s="729">
        <v>94249.28</v>
      </c>
      <c r="G58" s="78">
        <f t="shared" si="0"/>
        <v>98.96496036121174</v>
      </c>
    </row>
    <row r="59" spans="1:7" ht="28.5">
      <c r="A59" s="607">
        <v>42</v>
      </c>
      <c r="B59" s="420">
        <v>754</v>
      </c>
      <c r="C59" s="94">
        <v>75412</v>
      </c>
      <c r="D59" s="406" t="s">
        <v>334</v>
      </c>
      <c r="E59" s="407">
        <v>15000</v>
      </c>
      <c r="F59" s="729">
        <v>8000</v>
      </c>
      <c r="G59" s="408">
        <f t="shared" si="0"/>
        <v>53.333333333333336</v>
      </c>
    </row>
    <row r="60" spans="1:7" ht="28.5">
      <c r="A60" s="616">
        <v>43</v>
      </c>
      <c r="B60" s="420">
        <v>754</v>
      </c>
      <c r="C60" s="94">
        <v>75412</v>
      </c>
      <c r="D60" s="406" t="s">
        <v>458</v>
      </c>
      <c r="E60" s="407">
        <v>55000</v>
      </c>
      <c r="F60" s="729">
        <v>51159.19</v>
      </c>
      <c r="G60" s="78">
        <f t="shared" si="0"/>
        <v>93.0167090909091</v>
      </c>
    </row>
    <row r="61" spans="1:7" ht="85.5">
      <c r="A61" s="617">
        <v>44</v>
      </c>
      <c r="B61" s="420">
        <v>754</v>
      </c>
      <c r="C61" s="94">
        <v>75412</v>
      </c>
      <c r="D61" s="406" t="s">
        <v>333</v>
      </c>
      <c r="E61" s="407">
        <v>84000</v>
      </c>
      <c r="F61" s="729">
        <v>83799.47</v>
      </c>
      <c r="G61" s="408">
        <f t="shared" si="0"/>
        <v>99.76127380952381</v>
      </c>
    </row>
    <row r="62" spans="1:7" ht="28.5">
      <c r="A62" s="607">
        <v>45</v>
      </c>
      <c r="B62" s="420">
        <v>754</v>
      </c>
      <c r="C62" s="94">
        <v>75412</v>
      </c>
      <c r="D62" s="406" t="s">
        <v>335</v>
      </c>
      <c r="E62" s="407">
        <v>200000</v>
      </c>
      <c r="F62" s="730">
        <v>200000</v>
      </c>
      <c r="G62" s="408">
        <f t="shared" si="0"/>
        <v>100</v>
      </c>
    </row>
    <row r="63" spans="1:7" ht="28.5">
      <c r="A63" s="617">
        <v>46</v>
      </c>
      <c r="B63" s="420">
        <v>754</v>
      </c>
      <c r="C63" s="94">
        <v>75412</v>
      </c>
      <c r="D63" s="406" t="s">
        <v>336</v>
      </c>
      <c r="E63" s="407">
        <v>435000</v>
      </c>
      <c r="F63" s="729">
        <v>428861.5</v>
      </c>
      <c r="G63" s="408">
        <f t="shared" si="0"/>
        <v>98.58885057471264</v>
      </c>
    </row>
    <row r="64" spans="1:7" ht="50.25" customHeight="1">
      <c r="A64" s="607"/>
      <c r="B64" s="97"/>
      <c r="C64" s="96"/>
      <c r="D64" s="82" t="s">
        <v>229</v>
      </c>
      <c r="E64" s="99">
        <f>SUM(E58:E63)</f>
        <v>884235</v>
      </c>
      <c r="F64" s="410">
        <f>SUM(F58:F63)</f>
        <v>866069.44</v>
      </c>
      <c r="G64" s="83">
        <f t="shared" si="0"/>
        <v>97.94561852901094</v>
      </c>
    </row>
    <row r="65" spans="1:7" ht="28.5">
      <c r="A65" s="617">
        <v>47</v>
      </c>
      <c r="B65" s="89">
        <v>801</v>
      </c>
      <c r="C65" s="90">
        <v>80101</v>
      </c>
      <c r="D65" s="91" t="s">
        <v>337</v>
      </c>
      <c r="E65" s="92">
        <v>86000</v>
      </c>
      <c r="F65" s="731">
        <v>52612.89</v>
      </c>
      <c r="G65" s="93">
        <f t="shared" si="0"/>
        <v>61.177779069767446</v>
      </c>
    </row>
    <row r="66" spans="1:7" ht="28.5">
      <c r="A66" s="607">
        <v>48</v>
      </c>
      <c r="B66" s="305">
        <v>801</v>
      </c>
      <c r="C66" s="90">
        <v>80101</v>
      </c>
      <c r="D66" s="91" t="s">
        <v>237</v>
      </c>
      <c r="E66" s="92">
        <v>509585</v>
      </c>
      <c r="F66" s="731">
        <v>394242.04</v>
      </c>
      <c r="G66" s="93">
        <f t="shared" si="0"/>
        <v>77.36531491311557</v>
      </c>
    </row>
    <row r="67" spans="1:7" ht="28.5">
      <c r="A67" s="617">
        <v>49</v>
      </c>
      <c r="B67" s="305">
        <v>801</v>
      </c>
      <c r="C67" s="90">
        <v>80101</v>
      </c>
      <c r="D67" s="91" t="s">
        <v>238</v>
      </c>
      <c r="E67" s="92">
        <v>300000</v>
      </c>
      <c r="F67" s="92">
        <v>251791.67</v>
      </c>
      <c r="G67" s="93">
        <f t="shared" si="0"/>
        <v>83.93055666666666</v>
      </c>
    </row>
    <row r="68" spans="1:7" ht="42.75">
      <c r="A68" s="617">
        <v>50</v>
      </c>
      <c r="B68" s="305">
        <v>801</v>
      </c>
      <c r="C68" s="90">
        <v>80101</v>
      </c>
      <c r="D68" s="91" t="s">
        <v>338</v>
      </c>
      <c r="E68" s="92">
        <v>226600</v>
      </c>
      <c r="F68" s="92">
        <v>226600</v>
      </c>
      <c r="G68" s="93">
        <f t="shared" si="0"/>
        <v>100</v>
      </c>
    </row>
    <row r="69" spans="1:7" ht="14.25">
      <c r="A69" s="617">
        <v>51</v>
      </c>
      <c r="B69" s="305">
        <v>801</v>
      </c>
      <c r="C69" s="90">
        <v>80104</v>
      </c>
      <c r="D69" s="91" t="s">
        <v>236</v>
      </c>
      <c r="E69" s="92">
        <v>74000</v>
      </c>
      <c r="F69" s="731">
        <v>73800</v>
      </c>
      <c r="G69" s="93">
        <f t="shared" si="0"/>
        <v>99.72972972972973</v>
      </c>
    </row>
    <row r="70" spans="1:7" ht="35.25" customHeight="1">
      <c r="A70" s="607"/>
      <c r="B70" s="306"/>
      <c r="C70" s="81"/>
      <c r="D70" s="82" t="s">
        <v>94</v>
      </c>
      <c r="E70" s="80">
        <f>SUM(E65:E69)</f>
        <v>1196185</v>
      </c>
      <c r="F70" s="80">
        <f>SUM(F65:F69)</f>
        <v>999046.6</v>
      </c>
      <c r="G70" s="83">
        <f t="shared" si="0"/>
        <v>83.51940544313797</v>
      </c>
    </row>
    <row r="71" spans="1:7" ht="35.25" customHeight="1">
      <c r="A71" s="617">
        <v>52</v>
      </c>
      <c r="B71" s="441">
        <v>900</v>
      </c>
      <c r="C71" s="94">
        <v>90001</v>
      </c>
      <c r="D71" s="406" t="s">
        <v>339</v>
      </c>
      <c r="E71" s="95">
        <v>17000</v>
      </c>
      <c r="F71" s="732">
        <v>13008</v>
      </c>
      <c r="G71" s="408">
        <f t="shared" si="0"/>
        <v>76.51764705882354</v>
      </c>
    </row>
    <row r="72" spans="1:7" ht="35.25" customHeight="1">
      <c r="A72" s="607">
        <v>53</v>
      </c>
      <c r="B72" s="441">
        <v>900</v>
      </c>
      <c r="C72" s="94">
        <v>90001</v>
      </c>
      <c r="D72" s="406" t="s">
        <v>235</v>
      </c>
      <c r="E72" s="95">
        <v>50000</v>
      </c>
      <c r="F72" s="732">
        <v>39499</v>
      </c>
      <c r="G72" s="408">
        <f t="shared" si="0"/>
        <v>78.998</v>
      </c>
    </row>
    <row r="73" spans="1:9" ht="69" customHeight="1">
      <c r="A73" s="617">
        <v>54</v>
      </c>
      <c r="B73" s="94">
        <v>900</v>
      </c>
      <c r="C73" s="94">
        <v>90015</v>
      </c>
      <c r="D73" s="421" t="s">
        <v>400</v>
      </c>
      <c r="E73" s="95">
        <v>541923.13</v>
      </c>
      <c r="F73" s="732">
        <v>380141.93</v>
      </c>
      <c r="G73" s="408">
        <f t="shared" si="0"/>
        <v>70.14683613891881</v>
      </c>
      <c r="I73" s="100"/>
    </row>
    <row r="74" spans="1:7" ht="39" customHeight="1">
      <c r="A74" s="607"/>
      <c r="B74" s="84"/>
      <c r="C74" s="85"/>
      <c r="D74" s="86" t="s">
        <v>95</v>
      </c>
      <c r="E74" s="87">
        <f>SUM(E71:E73)</f>
        <v>608923.13</v>
      </c>
      <c r="F74" s="87">
        <f>SUM(F71:F73)</f>
        <v>432648.93</v>
      </c>
      <c r="G74" s="425">
        <f t="shared" si="0"/>
        <v>71.05148559556278</v>
      </c>
    </row>
    <row r="75" spans="1:7" ht="39" customHeight="1">
      <c r="A75" s="617">
        <v>55</v>
      </c>
      <c r="B75" s="420">
        <v>921</v>
      </c>
      <c r="C75" s="94">
        <v>92108</v>
      </c>
      <c r="D75" s="421" t="s">
        <v>398</v>
      </c>
      <c r="E75" s="95">
        <v>10000</v>
      </c>
      <c r="F75" s="732">
        <v>9900</v>
      </c>
      <c r="G75" s="408">
        <f t="shared" si="0"/>
        <v>99</v>
      </c>
    </row>
    <row r="76" spans="1:7" ht="39" customHeight="1">
      <c r="A76" s="607">
        <v>56</v>
      </c>
      <c r="B76" s="420">
        <v>921</v>
      </c>
      <c r="C76" s="94">
        <v>92109</v>
      </c>
      <c r="D76" s="421" t="s">
        <v>239</v>
      </c>
      <c r="E76" s="95">
        <v>50000</v>
      </c>
      <c r="F76" s="732">
        <v>49200</v>
      </c>
      <c r="G76" s="408">
        <f t="shared" si="0"/>
        <v>98.4</v>
      </c>
    </row>
    <row r="77" spans="1:7" ht="55.5" customHeight="1">
      <c r="A77" s="617">
        <v>57</v>
      </c>
      <c r="B77" s="97">
        <v>921</v>
      </c>
      <c r="C77" s="96">
        <v>92109</v>
      </c>
      <c r="D77" s="447" t="s">
        <v>399</v>
      </c>
      <c r="E77" s="446">
        <v>29000</v>
      </c>
      <c r="F77" s="76">
        <v>29000</v>
      </c>
      <c r="G77" s="408">
        <f t="shared" si="0"/>
        <v>100</v>
      </c>
    </row>
    <row r="78" spans="1:7" ht="39" customHeight="1">
      <c r="A78" s="607"/>
      <c r="B78" s="442"/>
      <c r="C78" s="443"/>
      <c r="D78" s="444" t="s">
        <v>230</v>
      </c>
      <c r="E78" s="445">
        <f>SUM(E75:E77)</f>
        <v>89000</v>
      </c>
      <c r="F78" s="445">
        <f>SUM(F75:F77)</f>
        <v>88100</v>
      </c>
      <c r="G78" s="425">
        <f t="shared" si="0"/>
        <v>98.98876404494382</v>
      </c>
    </row>
    <row r="79" spans="1:7" ht="39" customHeight="1">
      <c r="A79" s="724">
        <v>58</v>
      </c>
      <c r="B79" s="97">
        <v>926</v>
      </c>
      <c r="C79" s="96">
        <v>92601</v>
      </c>
      <c r="D79" s="447" t="s">
        <v>459</v>
      </c>
      <c r="E79" s="446">
        <v>10000</v>
      </c>
      <c r="F79" s="76">
        <v>6150</v>
      </c>
      <c r="G79" s="78">
        <f t="shared" si="0"/>
        <v>61.5</v>
      </c>
    </row>
    <row r="80" spans="1:7" ht="39" customHeight="1">
      <c r="A80" s="617">
        <v>59</v>
      </c>
      <c r="B80" s="96">
        <v>926</v>
      </c>
      <c r="C80" s="96">
        <v>92601</v>
      </c>
      <c r="D80" s="447" t="s">
        <v>340</v>
      </c>
      <c r="E80" s="446">
        <v>290588.36</v>
      </c>
      <c r="F80" s="76">
        <v>170697.96</v>
      </c>
      <c r="G80" s="408">
        <f t="shared" si="0"/>
        <v>58.742187746267604</v>
      </c>
    </row>
    <row r="81" spans="1:7" ht="39" customHeight="1" thickBot="1">
      <c r="A81" s="607"/>
      <c r="B81" s="442"/>
      <c r="C81" s="443"/>
      <c r="D81" s="444" t="s">
        <v>231</v>
      </c>
      <c r="E81" s="445">
        <f>SUM(E79:E80)</f>
        <v>300588.36</v>
      </c>
      <c r="F81" s="445">
        <f>SUM(F79:F80)</f>
        <v>176847.96</v>
      </c>
      <c r="G81" s="448">
        <f t="shared" si="0"/>
        <v>58.83393488689981</v>
      </c>
    </row>
    <row r="82" spans="1:7" ht="29.25" customHeight="1" thickBot="1">
      <c r="A82" s="575"/>
      <c r="B82" s="449"/>
      <c r="C82" s="449"/>
      <c r="D82" s="450" t="s">
        <v>96</v>
      </c>
      <c r="E82" s="451">
        <v>14881625.86</v>
      </c>
      <c r="F82" s="733">
        <v>11557401.44</v>
      </c>
      <c r="G82" s="454">
        <f t="shared" si="0"/>
        <v>77.66222285607172</v>
      </c>
    </row>
    <row r="83" spans="5:7" ht="12.75">
      <c r="E83" s="725"/>
      <c r="G83" s="1"/>
    </row>
    <row r="85" ht="12.75">
      <c r="F85" s="1"/>
    </row>
    <row r="87" spans="5:6" ht="12.75">
      <c r="E87" s="1011" t="s">
        <v>469</v>
      </c>
      <c r="F87" s="801"/>
    </row>
    <row r="88" spans="5:6" ht="39" customHeight="1">
      <c r="E88" s="801"/>
      <c r="F88" s="801"/>
    </row>
  </sheetData>
  <sheetProtection/>
  <mergeCells count="13">
    <mergeCell ref="E5:F5"/>
    <mergeCell ref="C8:F8"/>
    <mergeCell ref="D9:D12"/>
    <mergeCell ref="E9:E12"/>
    <mergeCell ref="F9:F12"/>
    <mergeCell ref="C9:C12"/>
    <mergeCell ref="F3:G3"/>
    <mergeCell ref="E87:F88"/>
    <mergeCell ref="J21:P21"/>
    <mergeCell ref="A6:G6"/>
    <mergeCell ref="G9:G12"/>
    <mergeCell ref="A9:A12"/>
    <mergeCell ref="B9:B12"/>
  </mergeCells>
  <printOptions horizontalCentered="1"/>
  <pageMargins left="0.03937007874015748" right="0.03937007874015748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3:G41"/>
  <sheetViews>
    <sheetView zoomScalePageLayoutView="0" workbookViewId="0" topLeftCell="A19">
      <selection activeCell="A45" sqref="A45"/>
    </sheetView>
  </sheetViews>
  <sheetFormatPr defaultColWidth="9.140625" defaultRowHeight="12.75"/>
  <cols>
    <col min="1" max="1" width="46.421875" style="1" customWidth="1"/>
    <col min="2" max="2" width="17.7109375" style="22" customWidth="1"/>
    <col min="3" max="3" width="16.421875" style="22" customWidth="1"/>
    <col min="4" max="4" width="10.57421875" style="1" customWidth="1"/>
    <col min="5" max="16384" width="9.140625" style="1" customWidth="1"/>
  </cols>
  <sheetData>
    <row r="3" spans="3:4" ht="12.75">
      <c r="C3" s="424"/>
      <c r="D3" s="412"/>
    </row>
    <row r="4" spans="3:4" ht="12.75">
      <c r="C4" s="845" t="s">
        <v>51</v>
      </c>
      <c r="D4" s="845"/>
    </row>
    <row r="6" spans="1:4" ht="33.75" customHeight="1">
      <c r="A6" s="846" t="s">
        <v>423</v>
      </c>
      <c r="B6" s="846"/>
      <c r="C6" s="846"/>
      <c r="D6" s="846"/>
    </row>
    <row r="7" spans="3:4" ht="13.5" thickBot="1">
      <c r="C7" s="871" t="s">
        <v>7</v>
      </c>
      <c r="D7" s="871"/>
    </row>
    <row r="8" spans="1:5" ht="18.75" customHeight="1" thickBot="1">
      <c r="A8" s="775" t="s">
        <v>9</v>
      </c>
      <c r="B8" s="776" t="s">
        <v>0</v>
      </c>
      <c r="C8" s="776" t="s">
        <v>1</v>
      </c>
      <c r="D8" s="777" t="s">
        <v>2</v>
      </c>
      <c r="E8" s="4"/>
    </row>
    <row r="9" spans="1:5" ht="18">
      <c r="A9" s="12" t="s">
        <v>10</v>
      </c>
      <c r="B9" s="202">
        <v>33893655.7</v>
      </c>
      <c r="C9" s="202">
        <v>33593787.02</v>
      </c>
      <c r="D9" s="30">
        <f aca="true" t="shared" si="0" ref="D9:D17">C9/B9*100</f>
        <v>99.11526604667787</v>
      </c>
      <c r="E9" s="3"/>
    </row>
    <row r="10" spans="1:5" ht="18">
      <c r="A10" s="14" t="s">
        <v>187</v>
      </c>
      <c r="B10" s="19">
        <v>27970596.66</v>
      </c>
      <c r="C10" s="19">
        <v>28573714.72</v>
      </c>
      <c r="D10" s="88">
        <f t="shared" si="0"/>
        <v>102.15625739890812</v>
      </c>
      <c r="E10" s="3"/>
    </row>
    <row r="11" spans="1:5" ht="18">
      <c r="A11" s="15" t="s">
        <v>188</v>
      </c>
      <c r="B11" s="19">
        <v>5923059.04</v>
      </c>
      <c r="C11" s="19">
        <v>5020072.3</v>
      </c>
      <c r="D11" s="88">
        <f t="shared" si="0"/>
        <v>84.75472329581912</v>
      </c>
      <c r="E11" s="3"/>
    </row>
    <row r="12" spans="1:5" ht="18">
      <c r="A12" s="13" t="s">
        <v>11</v>
      </c>
      <c r="B12" s="24">
        <v>41151128.55</v>
      </c>
      <c r="C12" s="24">
        <v>36264874.86</v>
      </c>
      <c r="D12" s="30">
        <f t="shared" si="0"/>
        <v>88.12607609518403</v>
      </c>
      <c r="E12" s="3"/>
    </row>
    <row r="13" spans="1:5" ht="18">
      <c r="A13" s="14" t="s">
        <v>12</v>
      </c>
      <c r="B13" s="18">
        <v>26250096.15</v>
      </c>
      <c r="C13" s="18">
        <v>24688066.88</v>
      </c>
      <c r="D13" s="88">
        <f t="shared" si="0"/>
        <v>94.04943410083472</v>
      </c>
      <c r="E13" s="3"/>
    </row>
    <row r="14" spans="1:5" ht="18.75" thickBot="1">
      <c r="A14" s="15" t="s">
        <v>13</v>
      </c>
      <c r="B14" s="21">
        <v>14901032.4</v>
      </c>
      <c r="C14" s="21">
        <v>11576807.98</v>
      </c>
      <c r="D14" s="88">
        <f t="shared" si="0"/>
        <v>77.69131473064913</v>
      </c>
      <c r="E14" s="3"/>
    </row>
    <row r="15" spans="1:5" ht="18.75" thickBot="1">
      <c r="A15" s="781" t="s">
        <v>14</v>
      </c>
      <c r="B15" s="779">
        <f>B9-B12</f>
        <v>-7257472.849999994</v>
      </c>
      <c r="C15" s="779">
        <v>-2671087.84</v>
      </c>
      <c r="D15" s="780" t="s">
        <v>47</v>
      </c>
      <c r="E15" s="3"/>
    </row>
    <row r="16" spans="1:5" ht="18.75" thickBot="1">
      <c r="A16" s="781" t="s">
        <v>15</v>
      </c>
      <c r="B16" s="779">
        <v>7257472.85</v>
      </c>
      <c r="C16" s="779">
        <v>6698300.24</v>
      </c>
      <c r="D16" s="780">
        <f t="shared" si="0"/>
        <v>92.29521595799012</v>
      </c>
      <c r="E16" s="3"/>
    </row>
    <row r="17" spans="1:5" ht="18.75" thickBot="1">
      <c r="A17" s="781" t="s">
        <v>16</v>
      </c>
      <c r="B17" s="779">
        <v>8376981.85</v>
      </c>
      <c r="C17" s="779">
        <v>7817809.24</v>
      </c>
      <c r="D17" s="780">
        <f t="shared" si="0"/>
        <v>93.32489170905868</v>
      </c>
      <c r="E17" s="3"/>
    </row>
    <row r="18" spans="1:5" ht="18">
      <c r="A18" s="753" t="s">
        <v>17</v>
      </c>
      <c r="B18" s="18"/>
      <c r="C18" s="19"/>
      <c r="D18" s="88"/>
      <c r="E18" s="3"/>
    </row>
    <row r="19" spans="1:5" ht="18">
      <c r="A19" s="14" t="s">
        <v>18</v>
      </c>
      <c r="B19" s="18">
        <v>3900000</v>
      </c>
      <c r="C19" s="18">
        <v>2411666.57</v>
      </c>
      <c r="D19" s="88">
        <v>61.8</v>
      </c>
      <c r="E19" s="3"/>
    </row>
    <row r="20" spans="1:5" ht="18">
      <c r="A20" s="14" t="s">
        <v>19</v>
      </c>
      <c r="B20" s="18"/>
      <c r="C20" s="18"/>
      <c r="D20" s="88"/>
      <c r="E20" s="3"/>
    </row>
    <row r="21" spans="1:5" ht="18">
      <c r="A21" s="14" t="s">
        <v>20</v>
      </c>
      <c r="B21" s="18"/>
      <c r="C21" s="18"/>
      <c r="D21" s="88"/>
      <c r="E21" s="3"/>
    </row>
    <row r="22" spans="1:5" ht="18">
      <c r="A22" s="14" t="s">
        <v>21</v>
      </c>
      <c r="B22" s="18"/>
      <c r="C22" s="18"/>
      <c r="D22" s="88"/>
      <c r="E22" s="3"/>
    </row>
    <row r="23" spans="1:5" ht="18">
      <c r="A23" s="14" t="s">
        <v>22</v>
      </c>
      <c r="B23" s="18"/>
      <c r="C23" s="18"/>
      <c r="D23" s="31"/>
      <c r="E23" s="3"/>
    </row>
    <row r="24" spans="1:5" ht="25.5">
      <c r="A24" s="14" t="s">
        <v>23</v>
      </c>
      <c r="B24" s="18"/>
      <c r="C24" s="18"/>
      <c r="D24" s="31"/>
      <c r="E24" s="3"/>
    </row>
    <row r="25" spans="1:5" ht="18">
      <c r="A25" s="14" t="s">
        <v>24</v>
      </c>
      <c r="B25" s="18"/>
      <c r="C25" s="18"/>
      <c r="D25" s="31"/>
      <c r="E25" s="3"/>
    </row>
    <row r="26" spans="1:5" ht="18.75" thickBot="1">
      <c r="A26" s="16" t="s">
        <v>25</v>
      </c>
      <c r="B26" s="23">
        <v>4476981.85</v>
      </c>
      <c r="C26" s="23">
        <v>5406142.67</v>
      </c>
      <c r="D26" s="752">
        <f>C26/B26*100</f>
        <v>120.75417884483942</v>
      </c>
      <c r="E26" s="3"/>
    </row>
    <row r="27" spans="1:5" ht="18.75" thickBot="1">
      <c r="A27" s="778" t="s">
        <v>26</v>
      </c>
      <c r="B27" s="779">
        <f>SUM(B29:B35)</f>
        <v>1119509</v>
      </c>
      <c r="C27" s="779">
        <v>1119509</v>
      </c>
      <c r="D27" s="780">
        <f>C27/B27*100</f>
        <v>100</v>
      </c>
      <c r="E27" s="3"/>
    </row>
    <row r="28" spans="1:5" ht="18">
      <c r="A28" s="753" t="s">
        <v>17</v>
      </c>
      <c r="B28" s="19"/>
      <c r="C28" s="19"/>
      <c r="D28" s="88"/>
      <c r="E28" s="3"/>
    </row>
    <row r="29" spans="1:5" ht="18">
      <c r="A29" s="14" t="s">
        <v>27</v>
      </c>
      <c r="B29" s="18">
        <v>1027584</v>
      </c>
      <c r="C29" s="18">
        <v>1027584</v>
      </c>
      <c r="D29" s="88">
        <f>C29/B29*100</f>
        <v>100</v>
      </c>
      <c r="E29" s="3"/>
    </row>
    <row r="30" spans="1:5" ht="18">
      <c r="A30" s="14" t="s">
        <v>28</v>
      </c>
      <c r="B30" s="18"/>
      <c r="C30" s="18"/>
      <c r="D30" s="88"/>
      <c r="E30" s="3"/>
    </row>
    <row r="31" spans="1:5" ht="18">
      <c r="A31" s="14" t="s">
        <v>29</v>
      </c>
      <c r="B31" s="18">
        <v>91925</v>
      </c>
      <c r="C31" s="18">
        <v>91925</v>
      </c>
      <c r="D31" s="88">
        <f>C31/B31*100</f>
        <v>100</v>
      </c>
      <c r="E31" s="3"/>
    </row>
    <row r="32" spans="1:5" ht="18">
      <c r="A32" s="14" t="s">
        <v>30</v>
      </c>
      <c r="B32" s="18"/>
      <c r="C32" s="18"/>
      <c r="D32" s="32"/>
      <c r="E32" s="3"/>
    </row>
    <row r="33" spans="1:7" ht="18">
      <c r="A33" s="14" t="s">
        <v>31</v>
      </c>
      <c r="B33" s="18"/>
      <c r="C33" s="18"/>
      <c r="D33" s="32"/>
      <c r="E33" s="3"/>
      <c r="G33" s="1" t="s">
        <v>8</v>
      </c>
    </row>
    <row r="34" spans="1:5" ht="18">
      <c r="A34" s="14" t="s">
        <v>32</v>
      </c>
      <c r="B34" s="18"/>
      <c r="C34" s="18"/>
      <c r="D34" s="32"/>
      <c r="E34" s="3"/>
    </row>
    <row r="35" spans="1:5" ht="18.75" thickBot="1">
      <c r="A35" s="16" t="s">
        <v>33</v>
      </c>
      <c r="B35" s="23"/>
      <c r="C35" s="23"/>
      <c r="D35" s="33"/>
      <c r="E35" s="3"/>
    </row>
    <row r="40" spans="2:4" ht="42" customHeight="1">
      <c r="B40" s="872" t="s">
        <v>469</v>
      </c>
      <c r="C40" s="872"/>
      <c r="D40" s="872"/>
    </row>
    <row r="41" spans="2:4" ht="12.75">
      <c r="B41" s="872"/>
      <c r="C41" s="872"/>
      <c r="D41" s="872"/>
    </row>
  </sheetData>
  <sheetProtection/>
  <mergeCells count="4">
    <mergeCell ref="C7:D7"/>
    <mergeCell ref="C4:D4"/>
    <mergeCell ref="A6:D6"/>
    <mergeCell ref="B40:D41"/>
  </mergeCells>
  <printOptions/>
  <pageMargins left="0.7480314960629921" right="0.1968503937007874" top="0.4330708661417323" bottom="0.5118110236220472" header="0.4330708661417323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G22"/>
  <sheetViews>
    <sheetView zoomScalePageLayoutView="0" workbookViewId="0" topLeftCell="A13">
      <selection activeCell="C25" sqref="C25"/>
    </sheetView>
  </sheetViews>
  <sheetFormatPr defaultColWidth="9.140625" defaultRowHeight="12.75"/>
  <cols>
    <col min="1" max="1" width="7.421875" style="0" customWidth="1"/>
    <col min="4" max="4" width="27.421875" style="0" customWidth="1"/>
    <col min="5" max="5" width="12.00390625" style="0" customWidth="1"/>
    <col min="6" max="7" width="10.140625" style="0" customWidth="1"/>
  </cols>
  <sheetData>
    <row r="1" spans="1:7" ht="12.75">
      <c r="A1" s="163"/>
      <c r="B1" s="163"/>
      <c r="C1" s="163"/>
      <c r="D1" s="422" t="s">
        <v>183</v>
      </c>
      <c r="E1" s="422" t="s">
        <v>184</v>
      </c>
      <c r="F1" s="468"/>
      <c r="G1" s="468"/>
    </row>
    <row r="2" spans="1:7" ht="12.75">
      <c r="A2" s="163"/>
      <c r="B2" s="163"/>
      <c r="C2" s="163"/>
      <c r="D2" s="422" t="s">
        <v>171</v>
      </c>
      <c r="E2" s="422"/>
      <c r="F2" s="422"/>
      <c r="G2" s="422"/>
    </row>
    <row r="3" spans="1:7" ht="12.75">
      <c r="A3" s="163"/>
      <c r="B3" s="163"/>
      <c r="C3" s="163"/>
      <c r="D3" s="422"/>
      <c r="E3" s="422"/>
      <c r="F3" s="422"/>
      <c r="G3" s="422"/>
    </row>
    <row r="4" spans="1:7" ht="126.75" customHeight="1">
      <c r="A4" s="873" t="s">
        <v>424</v>
      </c>
      <c r="B4" s="873"/>
      <c r="C4" s="873"/>
      <c r="D4" s="873"/>
      <c r="E4" s="873"/>
      <c r="F4" s="874"/>
      <c r="G4" s="874"/>
    </row>
    <row r="5" spans="1:7" ht="18">
      <c r="A5" s="163"/>
      <c r="B5" s="163"/>
      <c r="C5" s="163"/>
      <c r="D5" s="165"/>
      <c r="E5" s="165"/>
      <c r="F5" s="165"/>
      <c r="G5" s="165"/>
    </row>
    <row r="6" spans="1:7" ht="13.5" thickBot="1">
      <c r="A6" s="163"/>
      <c r="B6" s="163"/>
      <c r="C6" s="163"/>
      <c r="D6" s="163"/>
      <c r="E6" s="166"/>
      <c r="F6" s="166"/>
      <c r="G6" s="166"/>
    </row>
    <row r="7" spans="1:7" ht="28.5" customHeight="1" thickBot="1">
      <c r="A7" s="514" t="s">
        <v>35</v>
      </c>
      <c r="B7" s="515" t="s">
        <v>36</v>
      </c>
      <c r="C7" s="515" t="s">
        <v>42</v>
      </c>
      <c r="D7" s="515" t="s">
        <v>104</v>
      </c>
      <c r="E7" s="515" t="s">
        <v>172</v>
      </c>
      <c r="F7" s="569" t="s">
        <v>1</v>
      </c>
      <c r="G7" s="570" t="s">
        <v>2</v>
      </c>
    </row>
    <row r="8" spans="1:7" ht="23.25" customHeight="1" thickBot="1">
      <c r="A8" s="565" t="s">
        <v>173</v>
      </c>
      <c r="B8" s="875" t="s">
        <v>44</v>
      </c>
      <c r="C8" s="876"/>
      <c r="D8" s="876"/>
      <c r="E8" s="876"/>
      <c r="F8" s="876"/>
      <c r="G8" s="877"/>
    </row>
    <row r="9" spans="1:7" ht="81.75" customHeight="1">
      <c r="A9" s="373">
        <v>1</v>
      </c>
      <c r="B9" s="195">
        <v>756</v>
      </c>
      <c r="C9" s="196"/>
      <c r="D9" s="197" t="s">
        <v>174</v>
      </c>
      <c r="E9" s="200">
        <v>81000</v>
      </c>
      <c r="F9" s="472">
        <v>93323.66</v>
      </c>
      <c r="G9" s="473">
        <v>115.2</v>
      </c>
    </row>
    <row r="10" spans="1:7" ht="52.5" customHeight="1" thickBot="1">
      <c r="A10" s="374"/>
      <c r="B10" s="168"/>
      <c r="C10" s="366">
        <v>75618</v>
      </c>
      <c r="D10" s="371" t="s">
        <v>175</v>
      </c>
      <c r="E10" s="367">
        <v>81000</v>
      </c>
      <c r="F10" s="682">
        <v>93323.66</v>
      </c>
      <c r="G10" s="474">
        <v>115.2</v>
      </c>
    </row>
    <row r="11" spans="1:7" ht="21.75" customHeight="1" thickBot="1">
      <c r="A11" s="368"/>
      <c r="B11" s="369"/>
      <c r="C11" s="369"/>
      <c r="D11" s="372" t="s">
        <v>96</v>
      </c>
      <c r="E11" s="475">
        <v>81000</v>
      </c>
      <c r="F11" s="524">
        <v>93323.66</v>
      </c>
      <c r="G11" s="481">
        <v>115.2</v>
      </c>
    </row>
    <row r="12" spans="1:7" ht="15.75" thickBot="1">
      <c r="A12" s="375"/>
      <c r="B12" s="167"/>
      <c r="C12" s="167"/>
      <c r="D12" s="167"/>
      <c r="E12" s="167"/>
      <c r="F12" s="199"/>
      <c r="G12" s="376"/>
    </row>
    <row r="13" spans="1:7" ht="22.5" customHeight="1" thickBot="1">
      <c r="A13" s="368" t="s">
        <v>176</v>
      </c>
      <c r="B13" s="876" t="s">
        <v>43</v>
      </c>
      <c r="C13" s="876"/>
      <c r="D13" s="876"/>
      <c r="E13" s="876"/>
      <c r="F13" s="876"/>
      <c r="G13" s="877"/>
    </row>
    <row r="14" spans="1:7" ht="15.75">
      <c r="A14" s="377">
        <v>1</v>
      </c>
      <c r="B14" s="169">
        <v>851</v>
      </c>
      <c r="C14" s="170"/>
      <c r="D14" s="170" t="s">
        <v>145</v>
      </c>
      <c r="E14" s="201">
        <v>81000</v>
      </c>
      <c r="F14" s="200">
        <v>75706.79</v>
      </c>
      <c r="G14" s="473">
        <v>93.5</v>
      </c>
    </row>
    <row r="15" spans="1:7" ht="17.25" customHeight="1" thickBot="1">
      <c r="A15" s="374"/>
      <c r="B15" s="168"/>
      <c r="C15" s="366">
        <v>85154</v>
      </c>
      <c r="D15" s="168" t="s">
        <v>147</v>
      </c>
      <c r="E15" s="367">
        <v>81000</v>
      </c>
      <c r="F15" s="715">
        <v>75706.79</v>
      </c>
      <c r="G15" s="474">
        <v>93.5</v>
      </c>
    </row>
    <row r="16" spans="1:7" ht="15.75" thickBot="1">
      <c r="A16" s="368"/>
      <c r="B16" s="369"/>
      <c r="C16" s="369"/>
      <c r="D16" s="370" t="s">
        <v>96</v>
      </c>
      <c r="E16" s="713">
        <v>81000</v>
      </c>
      <c r="F16" s="511">
        <v>75706.79</v>
      </c>
      <c r="G16" s="714">
        <v>93.5</v>
      </c>
    </row>
    <row r="17" spans="1:7" ht="12.75">
      <c r="A17" s="163"/>
      <c r="B17" s="163"/>
      <c r="C17" s="163"/>
      <c r="D17" s="163"/>
      <c r="E17" s="163"/>
      <c r="F17" s="163"/>
      <c r="G17" s="163"/>
    </row>
    <row r="18" spans="1:7" ht="12.75">
      <c r="A18" s="171"/>
      <c r="B18" s="163"/>
      <c r="C18" s="163"/>
      <c r="D18" s="163"/>
      <c r="E18" s="163"/>
      <c r="F18" s="163"/>
      <c r="G18" s="163"/>
    </row>
    <row r="19" spans="1:7" ht="12.75">
      <c r="A19" s="172"/>
      <c r="B19" s="163"/>
      <c r="C19" s="163"/>
      <c r="D19" s="163"/>
      <c r="E19" s="163"/>
      <c r="F19" s="163"/>
      <c r="G19" s="163"/>
    </row>
    <row r="21" spans="5:7" ht="12.75">
      <c r="E21" s="842" t="s">
        <v>469</v>
      </c>
      <c r="F21" s="786"/>
      <c r="G21" s="786"/>
    </row>
    <row r="22" spans="5:7" ht="55.5" customHeight="1">
      <c r="E22" s="786"/>
      <c r="F22" s="786"/>
      <c r="G22" s="786"/>
    </row>
  </sheetData>
  <sheetProtection/>
  <mergeCells count="4">
    <mergeCell ref="A4:G4"/>
    <mergeCell ref="E21:G22"/>
    <mergeCell ref="B8:G8"/>
    <mergeCell ref="B13:G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J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5.140625" style="0" customWidth="1"/>
    <col min="2" max="2" width="8.00390625" style="0" customWidth="1"/>
    <col min="4" max="4" width="26.140625" style="0" customWidth="1"/>
    <col min="5" max="5" width="12.421875" style="0" customWidth="1"/>
    <col min="6" max="6" width="12.7109375" style="0" customWidth="1"/>
    <col min="7" max="7" width="9.00390625" style="0" customWidth="1"/>
  </cols>
  <sheetData>
    <row r="1" spans="5:10" ht="12.75">
      <c r="E1" s="413"/>
      <c r="F1" s="413"/>
      <c r="G1" s="413"/>
      <c r="H1" s="413"/>
      <c r="I1" s="413"/>
      <c r="J1" s="413"/>
    </row>
    <row r="2" spans="5:10" ht="12.75">
      <c r="E2" s="412"/>
      <c r="F2" s="412"/>
      <c r="G2" s="412"/>
      <c r="H2" s="412"/>
      <c r="I2" s="413"/>
      <c r="J2" s="413"/>
    </row>
    <row r="3" spans="1:10" ht="12.75">
      <c r="A3" s="163"/>
      <c r="B3" s="163"/>
      <c r="C3" s="163"/>
      <c r="D3" s="879" t="s">
        <v>185</v>
      </c>
      <c r="E3" s="879"/>
      <c r="F3" s="879"/>
      <c r="G3" s="879"/>
      <c r="H3" s="412"/>
      <c r="I3" s="413"/>
      <c r="J3" s="413"/>
    </row>
    <row r="4" spans="1:10" ht="18">
      <c r="A4" s="163"/>
      <c r="B4" s="163"/>
      <c r="C4" s="163"/>
      <c r="D4" s="403" t="s">
        <v>202</v>
      </c>
      <c r="E4" s="423"/>
      <c r="F4" s="423"/>
      <c r="G4" s="423"/>
      <c r="H4" s="412"/>
      <c r="I4" s="413"/>
      <c r="J4" s="413"/>
    </row>
    <row r="5" spans="1:9" ht="74.25" customHeight="1">
      <c r="A5" s="878" t="s">
        <v>462</v>
      </c>
      <c r="B5" s="878"/>
      <c r="C5" s="878"/>
      <c r="D5" s="878"/>
      <c r="E5" s="878"/>
      <c r="F5" s="878"/>
      <c r="G5" s="164"/>
      <c r="I5" s="378"/>
    </row>
    <row r="6" spans="1:7" ht="18">
      <c r="A6" s="163"/>
      <c r="B6" s="163"/>
      <c r="C6" s="163"/>
      <c r="D6" s="165"/>
      <c r="E6" s="165"/>
      <c r="F6" s="165"/>
      <c r="G6" s="165"/>
    </row>
    <row r="7" spans="1:7" ht="13.5" thickBot="1">
      <c r="A7" s="163"/>
      <c r="B7" s="163"/>
      <c r="C7" s="163"/>
      <c r="D7" s="163"/>
      <c r="E7" s="163"/>
      <c r="F7" s="166"/>
      <c r="G7" s="166"/>
    </row>
    <row r="8" spans="1:7" ht="39.75" customHeight="1">
      <c r="A8" s="550" t="s">
        <v>35</v>
      </c>
      <c r="B8" s="551" t="s">
        <v>36</v>
      </c>
      <c r="C8" s="551" t="s">
        <v>42</v>
      </c>
      <c r="D8" s="551" t="s">
        <v>104</v>
      </c>
      <c r="E8" s="551" t="s">
        <v>172</v>
      </c>
      <c r="F8" s="551" t="s">
        <v>1</v>
      </c>
      <c r="G8" s="552" t="s">
        <v>2</v>
      </c>
    </row>
    <row r="9" spans="1:7" ht="30" customHeight="1">
      <c r="A9" s="377">
        <v>1</v>
      </c>
      <c r="B9" s="169">
        <v>851</v>
      </c>
      <c r="C9" s="170"/>
      <c r="D9" s="170" t="s">
        <v>145</v>
      </c>
      <c r="E9" s="379">
        <v>5000</v>
      </c>
      <c r="F9" s="379">
        <v>1050</v>
      </c>
      <c r="G9" s="476">
        <v>21</v>
      </c>
    </row>
    <row r="10" spans="1:7" ht="30" customHeight="1" thickBot="1">
      <c r="A10" s="374"/>
      <c r="B10" s="168"/>
      <c r="C10" s="366">
        <v>85153</v>
      </c>
      <c r="D10" s="168" t="s">
        <v>177</v>
      </c>
      <c r="E10" s="380">
        <v>5000</v>
      </c>
      <c r="F10" s="477">
        <v>1050</v>
      </c>
      <c r="G10" s="478">
        <v>21</v>
      </c>
    </row>
    <row r="11" spans="1:7" ht="30" customHeight="1" thickBot="1">
      <c r="A11" s="368"/>
      <c r="B11" s="369"/>
      <c r="C11" s="369"/>
      <c r="D11" s="372" t="s">
        <v>96</v>
      </c>
      <c r="E11" s="381">
        <v>5000</v>
      </c>
      <c r="F11" s="479">
        <v>1050</v>
      </c>
      <c r="G11" s="480">
        <v>21</v>
      </c>
    </row>
    <row r="15" spans="5:7" ht="12.75" customHeight="1">
      <c r="E15" s="842" t="s">
        <v>469</v>
      </c>
      <c r="F15" s="786"/>
      <c r="G15" s="786"/>
    </row>
    <row r="16" spans="5:7" ht="49.5" customHeight="1">
      <c r="E16" s="786"/>
      <c r="F16" s="786"/>
      <c r="G16" s="786"/>
    </row>
  </sheetData>
  <sheetProtection/>
  <mergeCells count="3">
    <mergeCell ref="A5:F5"/>
    <mergeCell ref="E15:G16"/>
    <mergeCell ref="D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H16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9.140625" style="1" customWidth="1"/>
    <col min="2" max="2" width="45.8515625" style="1" customWidth="1"/>
    <col min="3" max="3" width="12.00390625" style="1" customWidth="1"/>
    <col min="4" max="4" width="14.28125" style="1" customWidth="1"/>
    <col min="5" max="5" width="15.7109375" style="1" customWidth="1"/>
    <col min="6" max="6" width="11.57421875" style="1" bestFit="1" customWidth="1"/>
    <col min="7" max="16384" width="9.140625" style="1" customWidth="1"/>
  </cols>
  <sheetData>
    <row r="1" spans="5:6" ht="12.75">
      <c r="E1" s="845" t="s">
        <v>186</v>
      </c>
      <c r="F1" s="845"/>
    </row>
    <row r="2" spans="5:6" ht="12.75">
      <c r="E2" s="413"/>
      <c r="F2" s="413"/>
    </row>
    <row r="3" spans="1:6" ht="57.75" customHeight="1">
      <c r="A3" s="846" t="s">
        <v>425</v>
      </c>
      <c r="B3" s="846"/>
      <c r="C3" s="846"/>
      <c r="D3" s="846"/>
      <c r="E3" s="846"/>
      <c r="F3" s="846"/>
    </row>
    <row r="4" spans="1:6" ht="21.75" customHeight="1">
      <c r="A4" s="25"/>
      <c r="B4" s="25"/>
      <c r="C4" s="25"/>
      <c r="D4" s="25"/>
      <c r="E4" s="25"/>
      <c r="F4" s="25"/>
    </row>
    <row r="5" spans="5:6" ht="13.5" thickBot="1">
      <c r="E5" s="871" t="s">
        <v>7</v>
      </c>
      <c r="F5" s="871"/>
    </row>
    <row r="6" spans="1:8" s="2" customFormat="1" ht="12.75">
      <c r="A6" s="888" t="s">
        <v>35</v>
      </c>
      <c r="B6" s="886" t="s">
        <v>39</v>
      </c>
      <c r="C6" s="886" t="s">
        <v>41</v>
      </c>
      <c r="D6" s="832" t="s">
        <v>37</v>
      </c>
      <c r="E6" s="832" t="s">
        <v>1</v>
      </c>
      <c r="F6" s="826" t="s">
        <v>2</v>
      </c>
      <c r="G6" s="882"/>
      <c r="H6" s="874"/>
    </row>
    <row r="7" spans="1:8" s="2" customFormat="1" ht="12.75">
      <c r="A7" s="889"/>
      <c r="B7" s="887"/>
      <c r="C7" s="887"/>
      <c r="D7" s="891"/>
      <c r="E7" s="891"/>
      <c r="F7" s="890"/>
      <c r="G7" s="882"/>
      <c r="H7" s="874"/>
    </row>
    <row r="8" spans="1:8" ht="12.75">
      <c r="A8" s="547">
        <v>1</v>
      </c>
      <c r="B8" s="548">
        <v>2</v>
      </c>
      <c r="C8" s="548">
        <v>3</v>
      </c>
      <c r="D8" s="548">
        <v>4</v>
      </c>
      <c r="E8" s="548">
        <v>5</v>
      </c>
      <c r="F8" s="549">
        <v>6</v>
      </c>
      <c r="G8" s="880"/>
      <c r="H8" s="881"/>
    </row>
    <row r="9" spans="1:8" ht="20.25" customHeight="1">
      <c r="A9" s="595">
        <v>1</v>
      </c>
      <c r="B9" s="605" t="s">
        <v>53</v>
      </c>
      <c r="C9" s="29" t="s">
        <v>40</v>
      </c>
      <c r="D9" s="19">
        <v>172000</v>
      </c>
      <c r="E9" s="19">
        <v>165841.14</v>
      </c>
      <c r="F9" s="88">
        <f>E9/D9*100</f>
        <v>96.41926744186047</v>
      </c>
      <c r="G9" s="593"/>
      <c r="H9" s="594"/>
    </row>
    <row r="10" spans="1:8" ht="29.25" customHeight="1">
      <c r="A10" s="17">
        <v>2</v>
      </c>
      <c r="B10" s="605" t="s">
        <v>306</v>
      </c>
      <c r="C10" s="29" t="s">
        <v>307</v>
      </c>
      <c r="D10" s="18">
        <v>216000</v>
      </c>
      <c r="E10" s="18">
        <v>198979.92</v>
      </c>
      <c r="F10" s="31">
        <f>E10/D10*100</f>
        <v>92.12033333333333</v>
      </c>
      <c r="G10" s="880"/>
      <c r="H10" s="881"/>
    </row>
    <row r="11" spans="1:8" ht="31.5" customHeight="1" thickBot="1">
      <c r="A11" s="883" t="s">
        <v>38</v>
      </c>
      <c r="B11" s="884"/>
      <c r="C11" s="885"/>
      <c r="D11" s="629">
        <f>SUM(D9:D10)</f>
        <v>388000</v>
      </c>
      <c r="E11" s="627">
        <f>SUM(E9:E10)</f>
        <v>364821.06000000006</v>
      </c>
      <c r="F11" s="628">
        <f>E11/D11*100</f>
        <v>94.02604639175259</v>
      </c>
      <c r="G11" s="5"/>
      <c r="H11" s="6"/>
    </row>
    <row r="15" spans="3:5" ht="12.75">
      <c r="C15" s="1" t="s">
        <v>8</v>
      </c>
      <c r="D15" s="842" t="s">
        <v>469</v>
      </c>
      <c r="E15" s="842"/>
    </row>
    <row r="16" spans="4:5" ht="43.5" customHeight="1">
      <c r="D16" s="842"/>
      <c r="E16" s="842"/>
    </row>
  </sheetData>
  <sheetProtection/>
  <mergeCells count="14">
    <mergeCell ref="F6:F7"/>
    <mergeCell ref="C6:C7"/>
    <mergeCell ref="D6:D7"/>
    <mergeCell ref="E6:E7"/>
    <mergeCell ref="D15:E16"/>
    <mergeCell ref="G10:H10"/>
    <mergeCell ref="G6:H7"/>
    <mergeCell ref="G8:H8"/>
    <mergeCell ref="A11:C11"/>
    <mergeCell ref="E1:F1"/>
    <mergeCell ref="A3:F3"/>
    <mergeCell ref="E5:F5"/>
    <mergeCell ref="B6:B7"/>
    <mergeCell ref="A6:A7"/>
  </mergeCells>
  <printOptions/>
  <pageMargins left="1.85" right="0.75" top="1.15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Lesniewska</dc:creator>
  <cp:keywords/>
  <dc:description/>
  <cp:lastModifiedBy>Danuta Taras</cp:lastModifiedBy>
  <cp:lastPrinted>2016-05-17T06:59:52Z</cp:lastPrinted>
  <dcterms:created xsi:type="dcterms:W3CDTF">2006-03-01T16:17:52Z</dcterms:created>
  <dcterms:modified xsi:type="dcterms:W3CDTF">2016-05-17T07:00:13Z</dcterms:modified>
  <cp:category/>
  <cp:version/>
  <cp:contentType/>
  <cp:contentStatus/>
</cp:coreProperties>
</file>